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3926BC67-6F78-4A6A-B3CD-E0D81F9B3166}" xr6:coauthVersionLast="47" xr6:coauthVersionMax="47" xr10:uidLastSave="{00000000-0000-0000-0000-000000000000}"/>
  <bookViews>
    <workbookView xWindow="-120" yWindow="-120" windowWidth="29040" windowHeight="17640" xr2:uid="{BC92CBFB-C7EE-4E79-8DDF-38A1683734C9}"/>
  </bookViews>
  <sheets>
    <sheet name="25_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L28" i="1"/>
  <c r="J28" i="1"/>
  <c r="L27" i="1"/>
  <c r="J27" i="1"/>
  <c r="J26" i="1"/>
  <c r="M25" i="1"/>
  <c r="L25" i="1"/>
  <c r="K25" i="1"/>
  <c r="M24" i="1"/>
  <c r="K24" i="1"/>
  <c r="J24" i="1"/>
  <c r="L23" i="1"/>
  <c r="J23" i="1"/>
  <c r="M21" i="1"/>
  <c r="L21" i="1"/>
  <c r="K21" i="1"/>
  <c r="J21" i="1"/>
  <c r="M20" i="1"/>
  <c r="L20" i="1"/>
  <c r="K20" i="1"/>
  <c r="J20" i="1"/>
  <c r="M18" i="1"/>
  <c r="L18" i="1"/>
  <c r="K18" i="1"/>
  <c r="J18" i="1"/>
  <c r="J14" i="1"/>
  <c r="M13" i="1"/>
  <c r="L13" i="1"/>
  <c r="K13" i="1"/>
  <c r="J13" i="1"/>
  <c r="L12" i="1"/>
  <c r="J12" i="1"/>
  <c r="L11" i="1"/>
  <c r="J11" i="1"/>
  <c r="L10" i="1"/>
  <c r="J10" i="1"/>
  <c r="M8" i="1"/>
  <c r="L8" i="1"/>
  <c r="K8" i="1"/>
  <c r="J8" i="1"/>
</calcChain>
</file>

<file path=xl/sharedStrings.xml><?xml version="1.0" encoding="utf-8"?>
<sst xmlns="http://schemas.openxmlformats.org/spreadsheetml/2006/main" count="92" uniqueCount="35">
  <si>
    <t xml:space="preserve">Grūdų  ir aliejinių augalų sėklų  supirkimo kiekių suvestinė ataskaita (2023 m. 25– 27 sav.) pagal GS-1*, t </t>
  </si>
  <si>
    <t xml:space="preserve">                      Data
Grūdai</t>
  </si>
  <si>
    <t>Pokytis, %</t>
  </si>
  <si>
    <t>27  sav.  (07 04–10)</t>
  </si>
  <si>
    <t>25  sav.  (06 19–25)</t>
  </si>
  <si>
    <t>26  sav.  (06 26–07 02)</t>
  </si>
  <si>
    <t>27  sav.  (07 03–09)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</si>
  <si>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</si>
  <si>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</si>
  <si>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</si>
  <si>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</si>
  <si>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</si>
  <si>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</si>
  <si>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</si>
  <si>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</si>
  <si>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</si>
  <si>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</si>
  <si>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</si>
  <si>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</si>
  <si>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</si>
  <si>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</si>
  <si>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</si>
  <si>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</si>
  <si>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</si>
  <si>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</si>
  <si>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</si>
  <si>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</si>
  <si>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</si>
  <si>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</si>
  <si>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</si>
  <si>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</si>
  <si>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27 savaitę su   26 savaite</t>
  </si>
  <si>
    <t>*** lyginant 2023 m. 27 savaitę su 2022 m. 27 savaite</t>
  </si>
  <si>
    <t>Pastaba: grūdų bei aliejinių augalų sėklų 25 ir 26 savaičių supirkimo kiekiai patikslinti  2023-07-13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</si>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</sst>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5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2A33482-4510-4831-992E-3F108827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1EF4FEF-66C8-42F8-9627-946D13E8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F2C9799-30DA-4E6A-8D50-9F27FCF8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478C8E4-21BC-40BC-BE34-32FD6D03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65844BC-5ACE-4EDC-A2A2-1E046CC9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9637063-A4AE-497D-8C31-A5ADF8FD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58D9941-5987-4D78-A495-8F292376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755DFA0-B3A0-4BFD-9B2A-598D172F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5798454-CAB3-497D-9D7A-C649FD2E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3CA87F0-ADC5-4591-8D1E-C9D46936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4BD8690-937E-43F6-AF94-FCC1665F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9C785EE-6374-45B8-B4DE-06F47246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DFA3650-EFDD-4261-9340-803ED018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331A9E2-D9FE-4231-BB81-46061BDE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FC5A928-7783-4863-A2DF-BB15B153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6963E5C-95C2-4496-A87A-C8D7D4E5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98442C2-FAC6-47A5-946B-AA8F2F9D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BF74ED0-2455-40DD-8DD8-E4712F5C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826451D-1601-4C8C-ACE5-571694A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7E83825-E688-47B0-ADB3-0118F453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A0BECB2D-4BE0-4384-9A59-68201BF4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34E8A91-8612-4D6E-8F74-60373B77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A450433-62CC-4CCF-A5A9-F3835ACC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B4F6C64-7D0E-4E52-9542-9A2E9912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CBECB4F-E784-4ECB-A205-BA76AC4A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1A058E9A-9AF3-4895-B0DA-1992BB28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3B71195-C7D3-466B-A9B0-3E6D2432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7745F23-7FBE-42E9-82D4-9DA05FC7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FB9D5BDE-5426-4A77-B212-077697EB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CA54E450-D32F-457B-91E8-7D82CCA9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03EEFBDD-C124-48C1-8B29-0BCA5456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CD3F1092-169D-466E-ADB5-06A266B4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C4EDF59-E073-4A0A-BEC8-259DC159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940C5A33-55EC-4CA1-88F6-F79E946B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2D8E6849-03BB-4962-9590-8DCBC3C9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53A52BF6-6528-4414-AA0E-DD9773FE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88E9F5DB-FFED-4959-B02E-C1BC753C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893A7C3D-8137-4D11-AB80-BC4F4179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CED00F9-A696-4AD7-B35A-30E2E117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6655F7F-D23E-4B09-BC05-89B06049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9F894B0-C453-44A2-8B17-22541EE7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486E6F9-4DD8-4478-82DA-C994E4B9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0DE9CED-5881-43EE-8451-09D12E00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8A995119-EBA7-4A90-9347-92A2C6D6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0EFBAF4-124C-43D7-B401-8C2AB5DB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ADBCA74-179B-4C2D-9715-FA478437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5E905E6-46F1-4D96-8836-C181A536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A7F3F3BE-216C-4E08-969D-EEA496A0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A605078F-027A-4B07-9270-6C99E2FC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9338689-3ADE-4E62-92EB-389B255A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00C313D-51FD-4705-9E69-A7B4C319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D869CCC0-D9AD-4FE9-85E2-ED5D4CB2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B7204666-5C91-4B2B-9FAE-638A1FEE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834FB00-F71D-4C6C-BA3B-484A1F2C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844211A-9B31-44EB-BD59-ECA044DE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CD39700-1389-4D89-B7FC-3F16BCB7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B28C74F-5D49-4958-96EB-A6AF91FA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147948B-C1B6-484A-9ED4-981DA620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0DAE49A-2B54-4A24-BB95-1B3297EE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FFA74AA-A528-46D9-8012-DC47DBBE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E18CABB-C473-4E69-8B99-F6A2B226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816CB3E-7284-45D8-B88C-260FC094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9110CC8B-F1D4-4704-9A0F-A5D5B02B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9D816337-B0BA-46D9-96A0-98EEBDB0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A0CF7AC-5480-4383-AB40-2B6FD6F0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56D4F92-1E8B-4EE4-8EC2-01B8B150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B948BBC7-6AE9-494B-8142-0C4605BC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94AACE98-E0AC-4C9E-8F9C-5D805893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51ED0E68-4C2E-4B6C-8CA4-1AF7F569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E99AFE3-C79C-4052-8B5A-CACCC08D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4C629077-3CCE-4AED-B0A5-5A26D81F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A5A79C1-622B-41B4-BD28-AEA587D1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44B6687-0CC1-41CB-9F2D-9376E8B8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94F3ABD8-D00D-4432-90B7-8E9884F2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139F60C-30C1-4A30-A9C5-2E2E6893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2BE328F-7D9D-49A1-9054-0E661CEB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FD2FC60D-8B11-4764-B280-2980FD13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E8D1512-6BA3-4417-94E5-42BA1A02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AE467C1-9912-4C95-BF41-0E7A9994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D260AD1-53D5-48EC-897A-4291990E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24579F3-3313-4C20-B759-055BBFD8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37E31E23-B0E1-49BF-8FC8-BA41AACF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B131FA6-B5DE-4393-974D-1E93DD46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562770F-2638-452B-AA71-1352081A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38F7206-8AB3-406F-8454-6DD0A7DC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FDCB96A-A66F-4BAB-BA2A-9B09AFFA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14DE423-BCA0-433D-8EDF-B127A731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8FAE428-B7FF-467F-A48D-C4FB8004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BFD71B6-2B03-48F5-B588-972C7195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5073859-8DEF-462A-9DD5-CB873E19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4F22FAA-0E02-4F21-8D21-4B55A35C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7DA741F-EFC3-41B3-90F4-A55C1B7C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A78DE1A-AA65-4183-A89F-6AC147DF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2336C01-34D3-4D60-A6B8-0BE81068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A5B4538-D9A0-409D-A43E-D2FC49F3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45D48FF-5B03-4D90-AC30-553669F9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8E095D5-BAD1-447C-97C5-431D6614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A792398-2743-4D8C-BFF2-EA710B6F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60EEE4B-0FB3-44AA-BD02-3B43D24D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5341DEE5-AA09-4E4C-92B9-7D3134D9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6C2E1B27-F8C6-4784-BA49-4DBEABEE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AFC0A26-E269-47BF-9D0F-D50AF7DF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8A60C2C-1D61-464F-8E82-E4FB7270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98B49DE-3D9E-4C04-9883-098A9093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FA2A9D4-ADE7-4608-821F-CB81627E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131D1E9-17CC-49A5-BFC1-CA4C746B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1700D48-1912-4E2C-B97E-3D06DFC4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06C69DA-A911-4D0B-B714-08CF3983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496F29A-22E6-4F76-9ACF-0EF7C806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F8D7032-1478-4867-94A2-84F91A6E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25055BA-E1FA-437E-AA67-003052FD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6A7967E-BBDE-4FBB-B5B3-4B8D67B8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9397A7E-E9E0-4190-BCEE-60887D34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D93C9EC8-6671-484F-80C8-E55661EF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24B1775-A89B-44BA-A90C-B0378927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70E4422-C2D2-4740-87D5-4174DE25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DAAEA1D-3C2E-4558-9E39-DAD614DF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BB6CA982-8749-422C-9791-31B69DD7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73C38D4-5E93-4F5E-B700-EC5FEC7E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7D70A8F-C577-4415-BC96-CF82D86F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9128BD58-FF2C-4C5B-8D15-6E51DAA1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B5C73DBD-E296-44BD-99FC-A5E0A9F6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06CBF5A9-1175-415F-BA4C-E3C40C39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55ECBEBE-610F-4FCD-98CE-704DB55B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18D743B6-1524-430F-96B3-D76D20D4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CB89070C-D4D9-4C51-8CB4-DEB9F58A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AC58950-5F5A-4F0B-9F85-B4CF372F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2E42FFEB-C2AC-42D0-9FC8-AE2EB207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C06ACF2-E0C9-4146-B8AC-97CDB48C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EB67639-6307-4F41-B42B-8524F6F8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82654A7-5CA4-46A0-A90E-F74DE09D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1D748C6-925F-4304-B702-9EFE5A02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15190AB-04BC-46A5-838C-CD5FA1A7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A6F8442-71F1-4A0F-9013-20076699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B724C83D-45FE-4CAB-8339-F2B038B9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DDB5A304-BD44-47DB-B63B-1F7271F1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8167294-1368-4F66-8574-C18EFD89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DD8BD12-3F0B-42C1-9FFA-4E2B810B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78B3BDB-FDDC-4A52-81AA-065A6892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6529A01C-37DE-4DE3-B3FA-D07139D9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10D4219-FEC0-488E-9609-0093D49B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7743A8E8-4AFC-4EFE-9D22-5E26164B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C20FC8F-7912-4DEE-A0BD-7F5861B1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4305608-DF6C-4AB0-9F07-6A474380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7417E79-E037-4D29-886E-01D705D7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9FDCB13-45A8-437D-91CB-AC469707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C26CC463-D4BB-4BEB-97DC-0850C75C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920199C-6B23-4E3A-8565-78749FD9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9C203B6-18EF-4AAD-9D2E-647C048D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C54037C4-9419-49E3-933A-3597B549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3508FBF-9DB6-4E90-B397-5750CA3A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6D787D0-A9BC-4DAD-8666-CBE52CAC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425E2608-229F-428C-B7E4-002E1B00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BEEBD905-AE3D-462B-8D12-9D0349BE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3BBE974-A193-4469-B41A-21B3CE2F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3D517F6-6C67-4684-A1BA-7852A306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76B297F-14DC-471C-A50C-37A61464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3396A98-A120-47E9-858A-D015D631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71901876-7FB8-483A-9FBE-983C78AA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0E247CC-8B27-4185-969F-EB3FC84A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D66B3C9-B67C-487A-9E22-520F9E31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6E2E2A2-AB86-491B-AADD-4FD8A426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F978C1A-23C9-451A-9A4A-0E75C41C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EE9BF1BF-1F66-4FAF-83A7-6E565CEF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F38B429-E7BF-4954-BE0B-B817B62E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2FAA424-738B-4B49-B201-1F0EE460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C843D7E-A4E5-4D14-A3FD-D44C12C4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38AA000-841D-4DA3-B503-6C8CE7D9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C2C1873-EF6D-4238-809A-9A0601E5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AF5B761-79F4-46EA-95BD-837CF2C8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CA34A43-BAFF-40FA-A05D-5A195104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95301CAF-1F6D-4759-B1D6-0C9CFE17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65A2E9A-EBAC-4AA2-82AD-21FBF2E7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05084122-617F-446F-BE96-0D8A5925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F0E20A9-A29F-4920-8C4F-B29D3ADF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BB57C345-E876-4F78-9572-6054D2AC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4D3C53B-3BF5-43DB-A885-E657B863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FC0A89C-EA26-42E0-9AD6-84D9CED6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7073B968-F4D3-401A-9B9A-A0A66504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41D282D4-E803-43D3-AB5B-B5B90D9D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10BFAED-1DC7-4649-AF2D-91902887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87537B3C-2053-4E40-827C-D60655FA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3D37B3F-B557-40C9-8531-29FF8970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2E736686-E005-4C47-8498-511974A8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EC777FA1-5C83-4FD1-B815-AF39CE34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E974878E-DC07-47DF-85B6-DA389720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8E013B1-722F-4E48-B10E-EB331331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2E443707-5C61-43FD-BF57-3D9C66C7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02CA2AB-1814-4734-BA5E-D79E8B01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3A39658B-10D6-48D9-9C16-F424EDCC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325CEC2-6802-4879-807B-AC21B37D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B2E966A7-7821-4F3E-834A-0C5F3FF9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DE5E2272-5D84-494B-815D-5F73A48A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A13C3091-2976-4002-B1B6-A2280E87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36B7D93-8432-4121-81EF-76E71301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EBCC2BD-6588-4CE0-9B07-54ACF400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95F8C76-800A-43CC-9CE4-3EE997BE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E8824102-C8D1-47E7-827D-972C58ED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61ABCE0-B196-4D57-81BE-2A241A26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2066799D-80AF-4074-A665-D6F3D55F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F92F811-440E-4A2E-BA1C-A716171F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EE5916A-B630-4DAC-918C-FBE51C07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F985823-B07B-4D5A-A2DB-D02E6762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A74EAE4-040E-45A8-8B7D-87F139CE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1E3A245-F79F-4254-9E9D-B5D0E50A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396D1F07-A41F-4EBE-A153-D0F91C13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B59F86AC-542D-4742-BED4-3FE14D42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C8A9D067-84C3-4CF7-AB57-04FF2845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6BB1FB6-A7F3-4B83-A227-E8BB92CC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3A9BCC9B-D7B9-4A05-A710-CC00FBDC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F446F1B-3222-40AD-8837-F80BBA46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33B0A323-A8B9-4F9F-AA22-E18622A3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3BA5D72A-2530-4C6C-B534-D70DC1ED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54AE8691-EBBE-4CB2-9367-E64C7463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DC1F17F-A9EB-4E15-95A6-7E812E21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36D524D0-9EEB-4BCE-9982-9A18B18F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D9FD500-BF48-4054-A624-65EEEABC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8D75A332-9575-4DE4-A594-30BE8E1D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D44E7E2-8B32-4F36-914B-5F7C91FA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4B2960B-AA81-42B4-90DD-C89DEE15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3E56DBD-01C3-4835-9AFB-405613CB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79703E2F-2C11-4E83-95C6-B24F5D35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26866A2-3077-4DAC-AA18-D9E3CB96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98F83859-454D-4B2D-9A1C-AAD7FE02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FD6F9941-E7AB-4FC2-A306-F4A813CC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EEEA2F4-0ED7-4E26-8BE7-A443B94D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3F82AA4-3875-4436-89D7-1845B2A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07E081C-BDF0-41E8-8D7A-D2F08B5F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3B483BD-5F0D-4FB1-9CB0-D7FF885F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38D0E44-622F-4D25-BDDE-CDE9A8E8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6C819D6-BB33-42DE-99CD-31202A42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8CF1B303-F711-449A-B34A-60EA5BB2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C4BE695-3E6D-4C0B-9610-E5D3DF0A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C3E68CD-0CCD-4AC3-B568-375CEC88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A51D2C0-0D6A-4832-8F73-CED4FE39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6E029D06-BF7D-45B4-BB25-78F652FE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8F6C78D-7036-49AB-8311-43DA6D54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0F0889BC-8864-4743-A4DE-5E0B2F10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B2DDDDB-E272-48C2-AC9E-80B28F9D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1A348C1-5F41-4BD2-9B55-B0B54AAE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B98837B-F8F7-4316-8720-14AFE5DA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2B895D38-384D-4F34-AD9B-A42A85B6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180A553-8C3C-4E41-93D7-4303321C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B630A2B-AC3B-4558-BDFD-7F6A0E78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2493E95-0DA1-412D-9630-B653CFE2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1038B14C-8238-4F0C-8EE3-2A3E9225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2A86CFC-2A2A-4A82-9322-B8C9E5DE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C1D846E-6246-4D94-8474-511F4C7B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F65997C-3C0D-400D-8D1E-70743703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FF0B9C01-6EA1-4D40-8E8F-9ED6AE53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C4F01E45-7B4C-468E-A90C-F0E60133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334A0578-49F5-4097-9909-A1B30830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7B5BA42-52FA-4FF4-8081-FEF5CA8B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34638B3-3C21-4CA6-99BC-54E0D2FA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0F353C3-2387-48B7-8DC4-4732CB99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8391BF57-EADF-4977-B112-5776C49F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B4AF7DC7-1D21-498D-ADC2-4E436C51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603DB3B-ADA5-4F93-81ED-4D21CD05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1E223862-9DB5-4135-835B-BB573197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C8FB553E-7B3A-4527-8ED7-2267FDA4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5CC38D2-F8D9-4F06-8212-C1E903BA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98B18A06-5725-4799-81CF-8DD1400D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FD52D3D7-4420-4F9B-A926-EF8FF545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1FB79C16-096E-46ED-932F-3F0257DD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8D69EEE-637F-4266-A15C-55BFAD4A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546E9E6B-0EBE-44CB-B575-95AC009A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16377D12-5BD3-4B02-B981-63C1D921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10C08CFF-BD2D-4442-ADFC-0ED7112E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96A08D8-4210-4599-BA5D-CBEF875F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D17B7E9-2C33-4521-8883-65A5364A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387C179-3433-45CC-BF71-92A27B92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F36462E0-3446-4521-8A40-BC1FBBBE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A2AAA03-793F-41DC-BFD3-03C8CF2E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200F65C1-65CF-41E8-8703-94084074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29F65463-C34E-4D68-ACD6-BA4A16CC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B3A7EC1E-5440-4D9A-B9C9-F689A24F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26E59B9-1D58-404F-9042-EA71BC93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2E67ECA-7676-4B43-A399-E28FED16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D3E32F8-DADD-4A1F-807B-18B95BD9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A7782A0-91EA-4443-9DCB-83E0EB8C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77A7A30-2F1C-44DF-A2BC-EA542EE4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9E933ED-DEC1-4BFD-B9EF-0B6866B0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53D5643-B9E9-444D-A225-A79D555E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7790BCF1-CDAA-4F64-8EAA-2390D48C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C9281D3-313E-44F1-8BC6-92772E4C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80590529-DEE6-4B50-B528-6465E2F5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F5648B5C-49C2-4B1E-82DD-F99C0718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26E496D-1A3D-4C9C-8011-7A4BB97E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BEFFC42-2997-46B7-B191-A45436FB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D52D647-CAE7-46E0-B7E5-A516C2F2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F2B1D47-55F7-4B24-96BC-213AF06B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4325C29-E937-4529-8EE2-DA9A9765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0144000-4D4C-4D37-B1B2-444868DD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09C962AC-8E0A-42A9-BF3A-987361A2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5FA3852-7FD9-4E96-8F73-68B803B1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35AEEFB-8917-43AA-887C-999C162E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6E59701-05B7-4EF2-B8C0-5E1FA39E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FD59D60A-5330-4DD5-BE12-C2B3C709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09F53E39-EB7D-42BD-B9EE-52EE485D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52A742D-ED1A-4951-8CDA-1DB68507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4A2357C-3189-4E05-B862-5FDD34B6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B2932DE1-8EEE-48AF-9ED5-E0678B9A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9188FA2-5B6D-4EF9-9EF9-EE434BB5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3562CABD-4CBE-435C-9D81-FF1E0242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6ECA4D8-966D-4D5F-A1F2-210D5C34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71672F01-BEA2-4FF6-B684-47A8DD31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FA2D269-801A-40B8-8E36-086FBF7F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8BF4E3F-1F40-43AE-A562-19B909D7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D6C309D-7BD4-474A-98B8-737DBAA8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D67563B0-6095-4415-A204-078EB909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B1D8B88-7469-47F3-B37C-13DD6DFF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BD786DB5-E3CF-4249-8984-7E1BA0E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861380B-E995-4C62-B454-363FE562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78F7EB17-5CF4-4D4E-8965-1BB2DEA0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13B356C-47E3-4092-AB1B-C866EFFE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7116DBBF-39F6-4B05-BB77-C3ED8BC5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78E3A19-DE62-4061-8DCA-7CD55C89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A6F32B2B-2733-41E0-AE5E-8E50E851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5954375-8A69-44A0-A3DB-7AD13573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2D702AA-56BE-45BA-8E3D-C7E28D23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8283DCB-5B2C-49EC-96EA-C0A25E4B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EB63D59-6B26-4C63-A482-4254D200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668D4A5-1450-49F7-8B8D-F4ED2884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BBDB0E5-AF76-4B12-BDBB-76AEB293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CF3FB84-D4B2-4C37-A984-1D496541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1D4D7E6-9A0C-4625-8E04-9116E1FC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B4B468E-C0CC-4DD1-BBF2-D29CF9F4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2DAEE46-3CB9-4A29-97EA-7937FBAA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B1AA447-69C2-4264-9171-811C527E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0089093E-9B65-440B-93F6-94ACC400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AB14B8A-C1BE-43DF-BE8A-A7D7573E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FEB3326E-4E1A-414A-AF4B-862C11B1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FCB3E6EC-E544-418F-AC08-BC38E50A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D44CB3F4-0E7F-485B-8A9D-552632D1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5D5A365-73F6-42E2-8573-0EE4A394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163C819-1E9E-4320-9E30-0F1908D0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69E44E9E-3446-41BC-B503-E22AB8E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CFEB273B-4298-4BEA-8923-869C8B2E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C4A2B06-3C2E-4D46-A164-B396C5C3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C9636F08-A71A-45A8-904D-4BEF2FC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8808B37-187A-46F9-8561-6494E1E0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02B797A6-01C7-4142-9C6D-BC0BD176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60A46052-DC4C-4D79-97A3-55555BA8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FFA98E7C-5C71-4C65-8FC9-AA44B442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230C43E4-D557-41B9-AC75-C18911C3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88833EB3-279C-41E5-8294-1F72E7B8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D9C8599A-FD68-49C0-8728-8313A28B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36F39AC2-41E1-4574-9B89-BA9CC242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0A286865-B28F-4058-A736-61AB9749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A64ECEF3-C6EA-4A6F-A299-CD6646EC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BDA2283-6EA8-42CC-9F6C-6520F06D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D8BDD687-E9AF-42FC-B2E4-FBD9B156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14AE343C-D43B-4A7F-96AD-3276C04B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0BE518C1-C2CE-4A32-92D6-F5A75410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8EE282B-03E4-4886-BBB3-9B4009D3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192659F1-29F3-4F09-AE63-128DBEDE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3C407A5-693C-416A-BDF3-2E210FCE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C088C418-88B9-4E31-94C6-199A932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030A620-BC61-4B7A-806C-B43717A1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AA8FCDF8-32BD-4F96-9422-5E5BF2EA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9AE0B78-24E3-4E92-867B-6BFEB2A7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6A4453F-B9B5-41DA-8897-A06811C0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806F476-2DFE-45D9-BF57-1A56605D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D66D7B9-BB89-4D77-90DC-27CCB2BA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BB015B9-84AE-439B-BA89-C318E8ED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669118AE-32A3-4942-9794-2D0BDC01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94532EB1-CE4B-4B57-B7A2-F7629ED8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2524B523-EBF5-4AAF-8483-9E31B946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1B5BC5A-E5AC-40D1-BF01-E8F947B8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90F7F6C3-60DC-4F0E-845A-54DA78BF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663B67E-2FED-4AE0-A04A-18889087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5A9B9EC9-D409-411A-A7AC-54DED6D9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59410CE-4D34-4791-9B0C-701AF363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C08684DB-4551-4416-9030-0A64A1DE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474BC19-7B3A-4E1D-8E26-E577680A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4E8EA51-D8FE-485E-84B6-393BFD29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FD76CC07-35A5-43FC-A62A-2708A498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0ABAEB03-5571-4CDF-8F87-411C6D72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F0BF1C0-41BA-4457-8937-16667B0B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9D8388E-AC40-46C4-9C75-C083DFF4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B5BA63C-2E6A-4D44-8F9A-71186AE3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9DDE9138-59FF-4EC8-B218-97684EEF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ED7EDD59-4EF8-4B4B-AB4F-29958325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1A54CC7-EF30-4E11-B362-7AB83744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38C3179-86DD-4A66-A350-4736048B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3707019-41DE-4E16-BD51-59641B9B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AA7680D6-0E9B-4BCE-BF64-B0FB19D4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AF59D080-5957-49D6-B603-FC31C4B7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A0B07B3-EF4C-49FF-881F-853C4824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8CE0EB6-F9C0-4D61-B008-1A0399BD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EC3AD719-E38E-45A8-8E17-02B7C969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07840062-F10C-4501-B323-44CA98C2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B2568815-C047-48F9-87A0-7FEE54C5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9DB3EA8F-AFA2-49C5-BC06-3218E280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8FD358D-225C-4E29-AC7D-0A0D28BC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B3971B68-46C3-4E52-BC17-CA398BA9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5068B016-7EFF-47CB-AF31-C84582E6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D08E4804-0D3D-403F-916C-EA822897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FFFE2819-E7B4-40D0-B115-2D6B3EF3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A4673367-8FF5-4448-BD7C-6757406E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CD1E89C-3126-4CF3-B367-504D3C60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3AD758E8-274D-4DC8-BBEF-6F16B1F2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527D3D8C-AD90-4CBE-A37B-78C77430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F2D6B1E8-9526-4534-BB0E-37ADED54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1800AC58-81BE-4B94-83EE-4282B712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2DE2F928-CBCB-4515-AE27-A0695E63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1030815F-4717-4B82-9D07-2DA09E9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D0F85C28-17EC-4E2A-AEBE-F1BAE0D8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B6564EC-C329-496D-99F4-2E16A9E5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D52BEB89-F949-4817-B1EF-00E3CDD2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A257EB8-5FF0-4E56-B610-E400EFA4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97B8DCB-1556-4E51-A6A9-C7927362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6AF9203-A324-416A-843B-D4898737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4E83F68-1A20-412F-833B-F5EA95F3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B9E8DF8-1B62-4988-A5B4-0F1AE9F3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9E21241-31B3-4048-859B-0CD2223C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E8B4858E-2D9B-4E11-9773-ECC4CB7F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CC022ED-E647-4245-A6FD-BDFFA783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D554AFD-20A9-4443-A5CB-AFB7553C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7EBD8B31-02B8-4F0E-9147-ECD04343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86091880-B016-4FE2-BA2E-1DD7228B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60A2745-7384-4C1F-B5AE-D9BF2B83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0D997F4-DC84-431B-A9A6-BFFA0079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D62E014-0449-4E6E-9C7C-91FC7615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9AB71A9-B392-4FFA-9888-0B2B09E0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D8BBDC0-C4EF-42E0-A0F2-E1CFB282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2A5AF98-377E-4E5A-8E52-5905908B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46BA193-9B58-4497-9FE5-9758AB45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D2255B7-AB9E-4584-90E3-6C5013B0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F883BC9-5C39-4490-BE01-A9BE3452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51D104D-30E1-4D32-876F-4489CDA2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A35F9C1-6903-44A8-AC00-DA16A331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F5F9151-EBF6-4917-A071-E80D04BB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00B1DC4-589B-4BEB-9DFC-586112CA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F4743A0-8CD4-4208-B80A-71E8391B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5A0B7BF-7A2B-4EC8-BB90-21CD8D24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A5DEF0A-C6C8-48E2-8943-B7113BFB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062A3DC6-85E0-4B3E-A3A9-8E02B1FC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F5C8858-04D1-4EF6-8A71-1CE40263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26AE25B2-F2FC-45C3-B1A3-ECE07CEF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7B1EFB5-5A46-48BE-B343-89D5B66F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C6468943-96F7-4A37-AF10-7CF0D0EB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A4C67DF-4764-46AA-B6E1-988EC4C0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2E35947-2EEB-41EA-961A-CB8D842E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7BEC81EA-5EAF-4AAD-8015-43F5C048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68605260-18AC-4613-BAB1-20482719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3268E42-0200-4CFE-937B-0FE29AFD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3F2F60AC-28A2-4F22-B54B-FB04E178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7D90CB9-A998-4282-8E70-72EC19D8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ADD93B83-363A-4FFD-9E4E-3CB1EA74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EB86E46-1585-4C75-88F7-2796F5CE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7FF4ED6A-29EA-44D7-96DC-F8688942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E7BB1B73-42BF-47F3-B2B9-CE6D9F11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55B7A77E-7234-41CC-B8B5-6338DF06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BA50F2ED-DEF3-4E1D-A796-7C8D92A2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8B8FD220-093A-4CE2-9904-DED16804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14E3D0FF-7D0D-4EBC-9AEC-E8A4C708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7C485C98-B838-4C78-B0C6-9C366794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0E101FA-4505-472F-9A5C-9956CDC6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42A50419-CDEE-4B23-ACBF-E4A344D4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80431C3-3AE4-4DCC-81E0-7229F759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39C70EA-527D-4D49-BF27-1FBEA118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28976A69-73DC-4153-956B-FC8D18F9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CAF7CFF3-286D-4F3C-8314-13C1744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D8CDCE43-EB99-4ABD-8B00-320D78AB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ECE40862-4A31-4479-9AC5-980BC0AE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7388FB2C-CC3D-4EAE-B0AC-4E949280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9715870C-EC5B-429A-9A79-547C4EE7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FD8E6FDF-B31A-44DF-89E6-D42ABC67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596E540-6150-40F0-A729-E883D79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4424376-6581-4B9C-BEAB-84B14647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67E4A55-13E0-44F2-A182-39412F92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E0CEF0C-14BB-4E80-B439-3E1A68D3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DA3897C-5581-4CA7-A732-E147B127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19683B5B-240B-4393-9B43-E600A9F2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CC3D5D6-7F56-481C-9AB0-E4F85A72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9BBB89E-4135-4AB8-A20F-AD47567F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0E8E419-7594-4E19-A160-2CFFB21E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A0CC244-C60F-431C-98A6-DDAE2258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4C21C42E-7982-4B9A-B7D5-40E98289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BFF4C74-014C-4480-A53F-54F12B03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5FB7E384-42B3-49EC-9606-3E6069DC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2935436-0CA1-4759-99E0-2A2FCC4D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B7AF1D7-C3E8-4E62-BBD1-B3503B01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F86B12C-6179-4344-9C08-03AC014B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B3F4727-393C-423A-AE73-2D42523E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DC47EBE-7C46-4B81-8F62-26A5F999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1297291-23A2-4573-81BF-3C28CA31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D9DB5557-8D89-45E3-982C-DAC15CF2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6AC19F47-9B4C-4961-958C-80D99F66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B9B2B89B-4357-4111-B68E-7B01D2A7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8BACD141-9C35-4F18-9F17-9E8F51AC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B74479C9-02FB-44BD-9332-2EA0B826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AE474ECD-5913-4089-B9BE-4AE68118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2A3E1152-4DC1-43B2-A4A7-4269CBDA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999308E8-BB62-411C-A3EC-22E5D124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8F6EF349-222D-4C33-A405-A6175D26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30DE077-01DA-4D59-A951-F092EDE5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B6697817-08BB-4A07-942D-8049EF7E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12CC5EB9-D32E-41E9-95FD-689411EF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39F2CDC4-0D2C-4FC1-B9BB-1847BAE1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F7E1F5D-0D5D-4737-9E34-8B112C16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FBEB9910-2CEB-4111-A808-8CAC42EA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FBFE6C70-50AF-465D-A0F8-2C02ECE2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10AC69AC-E923-4003-B782-426816C5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804A925-1945-4B07-A60C-64D297BB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1A9E6584-40FB-48B2-8E48-A3B03FB5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0CD0E92-01D9-471B-8102-B90A5B81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122F027F-A997-46AB-BB38-8AE37995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9FC1FA2-9669-4F38-AD63-31EC0E47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5E174F8-01B6-48BE-A14E-C49ECB0D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6026657-8AC4-46F0-9243-49C3FD86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8456C736-DB87-49E0-9C4D-DFA73BD0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5BCC3E0-4349-497C-BDBB-6B3E45C9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7EFD810-C217-4274-905C-85F32B45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B678DEC-9FFB-4CE8-8F27-96C147D0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FFC92657-987C-4BB5-90ED-6669134F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C540960E-D385-4C42-A77D-DF6E526A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B6EEDEB1-FCDE-455B-A9F7-73AD4749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1930384-F666-4676-9CEB-281A8D82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81974A8C-0343-4A33-8B76-80B54D5E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6DA85F64-CE4B-480C-8912-CD634B3F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66A2F174-89CD-4544-A43E-8E9FEC80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FAFE5063-0538-4FD6-9B7F-B75EE39E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AD8D4F0E-5EE7-4768-B76B-03ED7C72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71FF7C73-8EBD-4D0F-97BD-7C84BB89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63A1CAC7-AFDB-420B-9A19-B73F62CD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D79BC36-5E54-4CD1-A27E-3B9CE11B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85C8521D-49D9-4EAC-A75C-426A5CE2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F987FE9-14C1-4D7A-87AE-D69DE69F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9D679142-2662-4208-B962-C9760367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98A410CF-1197-4827-BF24-F7A9B11D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391296A3-CEEC-4E78-8F44-072877C7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6A7E216-80C7-434B-82FB-98535D9E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1E470D4A-8026-46D9-91EB-3ED37A78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D9AB765-A69B-45DB-9F98-B97FE7CD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AE10C8E9-FD60-4F33-96AC-76FC849C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684D3A8A-7A88-4C33-8C11-9C344D31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4D8E7688-2DC5-4701-9C2B-603798E2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CA3E634-BDEF-4346-A029-A6FFE18B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75983A76-2A6D-47DE-85A7-16584FF2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BFD9-1784-4B5D-8645-D00D38B6998D}">
  <dimension ref="A1:V56"/>
  <sheetViews>
    <sheetView showGridLines="0" tabSelected="1" workbookViewId="0">
      <selection activeCell="R34" sqref="R34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1864.8150000000001</v>
      </c>
      <c r="C8" s="27">
        <v>29488.142</v>
      </c>
      <c r="D8" s="26">
        <v>4140.6499999999996</v>
      </c>
      <c r="E8" s="27">
        <v>5456.5020000000004</v>
      </c>
      <c r="F8" s="28">
        <v>18043.678</v>
      </c>
      <c r="G8" s="29">
        <v>20274.560000000001</v>
      </c>
      <c r="H8" s="28">
        <v>1237.154</v>
      </c>
      <c r="I8" s="29">
        <v>47.06</v>
      </c>
      <c r="J8" s="28">
        <f t="shared" ref="J8:K13" si="0">+((H8*100/F8)-100)</f>
        <v>-93.14355975538912</v>
      </c>
      <c r="K8" s="30">
        <f t="shared" si="0"/>
        <v>-99.767886454749203</v>
      </c>
      <c r="L8" s="28">
        <f t="shared" ref="L8:M13" si="1">+((H8*100/B8)-100)</f>
        <v>-33.65808404587051</v>
      </c>
      <c r="M8" s="31">
        <f t="shared" si="1"/>
        <v>-99.84041042667252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0</v>
      </c>
      <c r="C9" s="36">
        <v>25000</v>
      </c>
      <c r="D9" s="35">
        <v>141.626</v>
      </c>
      <c r="E9" s="36">
        <v>0</v>
      </c>
      <c r="F9" s="37">
        <v>940.70299999999997</v>
      </c>
      <c r="G9" s="38">
        <v>17</v>
      </c>
      <c r="H9" s="37">
        <v>0</v>
      </c>
      <c r="I9" s="39">
        <v>0</v>
      </c>
      <c r="J9" s="40" t="s">
        <v>13</v>
      </c>
      <c r="K9" s="41" t="s">
        <v>13</v>
      </c>
      <c r="L9" s="40" t="s">
        <v>13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2.544</v>
      </c>
      <c r="C10" s="48">
        <v>1124.98</v>
      </c>
      <c r="D10" s="47">
        <v>388.69499999999999</v>
      </c>
      <c r="E10" s="48">
        <v>783.6</v>
      </c>
      <c r="F10" s="49">
        <v>2386.0099999999998</v>
      </c>
      <c r="G10" s="38">
        <v>117.43</v>
      </c>
      <c r="H10" s="49">
        <v>170.09800000000001</v>
      </c>
      <c r="I10" s="50">
        <v>0</v>
      </c>
      <c r="J10" s="40">
        <f>+((H10*100/F10)-100)</f>
        <v>-92.871027363674088</v>
      </c>
      <c r="K10" s="41" t="s">
        <v>13</v>
      </c>
      <c r="L10" s="40">
        <f t="shared" si="1"/>
        <v>6586.2421383647807</v>
      </c>
      <c r="M10" s="42" t="s">
        <v>13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1588.62</v>
      </c>
      <c r="C11" s="48">
        <v>400</v>
      </c>
      <c r="D11" s="47">
        <v>1870.232</v>
      </c>
      <c r="E11" s="48">
        <v>3715.8220000000001</v>
      </c>
      <c r="F11" s="49">
        <v>11492.296999999999</v>
      </c>
      <c r="G11" s="38">
        <v>18920.45</v>
      </c>
      <c r="H11" s="49">
        <v>474.96600000000001</v>
      </c>
      <c r="I11" s="50">
        <v>0</v>
      </c>
      <c r="J11" s="53">
        <f t="shared" si="0"/>
        <v>-95.867092540333758</v>
      </c>
      <c r="K11" s="54" t="s">
        <v>13</v>
      </c>
      <c r="L11" s="55">
        <f t="shared" si="1"/>
        <v>-70.101975299316393</v>
      </c>
      <c r="M11" s="56" t="s">
        <v>13</v>
      </c>
      <c r="O11" s="14"/>
      <c r="P11" s="51"/>
      <c r="Q11" s="51"/>
    </row>
    <row r="12" spans="1:22" x14ac:dyDescent="0.25">
      <c r="A12" s="52" t="s">
        <v>16</v>
      </c>
      <c r="B12" s="47">
        <v>148.208</v>
      </c>
      <c r="C12" s="48">
        <v>24.141999999999999</v>
      </c>
      <c r="D12" s="47">
        <v>399.51400000000001</v>
      </c>
      <c r="E12" s="48">
        <v>79.756</v>
      </c>
      <c r="F12" s="49">
        <v>1026.4169999999999</v>
      </c>
      <c r="G12" s="38">
        <v>39.619999999999997</v>
      </c>
      <c r="H12" s="49">
        <v>94.687999999999988</v>
      </c>
      <c r="I12" s="50">
        <v>0</v>
      </c>
      <c r="J12" s="53">
        <f t="shared" si="0"/>
        <v>-90.774899480425603</v>
      </c>
      <c r="K12" s="54" t="s">
        <v>13</v>
      </c>
      <c r="L12" s="55">
        <f t="shared" si="1"/>
        <v>-36.111410989960063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125.443</v>
      </c>
      <c r="C13" s="48">
        <v>2939.02</v>
      </c>
      <c r="D13" s="47">
        <v>1325.645</v>
      </c>
      <c r="E13" s="48">
        <v>877.32399999999996</v>
      </c>
      <c r="F13" s="49">
        <v>2181.895</v>
      </c>
      <c r="G13" s="38">
        <v>1180.06</v>
      </c>
      <c r="H13" s="49">
        <v>482.654</v>
      </c>
      <c r="I13" s="50">
        <v>47.06</v>
      </c>
      <c r="J13" s="36">
        <f t="shared" si="0"/>
        <v>-77.879137172045404</v>
      </c>
      <c r="K13" s="58">
        <f t="shared" si="0"/>
        <v>-96.012067183024598</v>
      </c>
      <c r="L13" s="36">
        <f t="shared" si="1"/>
        <v>284.75961193530134</v>
      </c>
      <c r="M13" s="59">
        <f t="shared" si="1"/>
        <v>-98.398785989887784</v>
      </c>
      <c r="N13" s="32"/>
    </row>
    <row r="14" spans="1:22" x14ac:dyDescent="0.25">
      <c r="A14" s="60" t="s">
        <v>18</v>
      </c>
      <c r="B14" s="47">
        <v>0</v>
      </c>
      <c r="C14" s="48">
        <v>0</v>
      </c>
      <c r="D14" s="47">
        <v>14.938000000000001</v>
      </c>
      <c r="E14" s="48">
        <v>0</v>
      </c>
      <c r="F14" s="49">
        <v>16.356000000000002</v>
      </c>
      <c r="G14" s="61">
        <v>0</v>
      </c>
      <c r="H14" s="49">
        <v>14.747999999999999</v>
      </c>
      <c r="I14" s="62">
        <v>0</v>
      </c>
      <c r="J14" s="36">
        <f>+((H14*100/F14)-100)</f>
        <v>-9.8312545854732321</v>
      </c>
      <c r="K14" s="58" t="s">
        <v>13</v>
      </c>
      <c r="L14" s="36" t="s">
        <v>13</v>
      </c>
      <c r="M14" s="59" t="s">
        <v>13</v>
      </c>
      <c r="O14" s="14"/>
      <c r="P14" s="51"/>
      <c r="Q14" s="51"/>
    </row>
    <row r="15" spans="1:22" s="33" customFormat="1" x14ac:dyDescent="0.25">
      <c r="A15" s="63" t="s">
        <v>19</v>
      </c>
      <c r="B15" s="64">
        <v>53.08</v>
      </c>
      <c r="C15" s="65">
        <v>0</v>
      </c>
      <c r="D15" s="64">
        <v>0</v>
      </c>
      <c r="E15" s="65">
        <v>0</v>
      </c>
      <c r="F15" s="64">
        <v>0</v>
      </c>
      <c r="G15" s="65">
        <v>0</v>
      </c>
      <c r="H15" s="66">
        <v>0</v>
      </c>
      <c r="I15" s="39">
        <v>0</v>
      </c>
      <c r="J15" s="67" t="s">
        <v>13</v>
      </c>
      <c r="K15" s="68" t="s">
        <v>13</v>
      </c>
      <c r="L15" s="67" t="s">
        <v>13</v>
      </c>
      <c r="M15" s="69" t="s">
        <v>13</v>
      </c>
      <c r="N15" s="70"/>
      <c r="O15" s="70"/>
      <c r="P15" s="70"/>
      <c r="Q15" s="70"/>
      <c r="R15" s="70"/>
      <c r="S15" s="70"/>
    </row>
    <row r="16" spans="1:22" x14ac:dyDescent="0.25">
      <c r="A16" s="46" t="s">
        <v>14</v>
      </c>
      <c r="B16" s="71">
        <v>0</v>
      </c>
      <c r="C16" s="72">
        <v>0</v>
      </c>
      <c r="D16" s="71">
        <v>0</v>
      </c>
      <c r="E16" s="73">
        <v>0</v>
      </c>
      <c r="F16" s="71">
        <v>0</v>
      </c>
      <c r="G16" s="72">
        <v>0</v>
      </c>
      <c r="H16" s="74">
        <v>0</v>
      </c>
      <c r="I16" s="39">
        <v>0</v>
      </c>
      <c r="J16" s="40" t="s">
        <v>13</v>
      </c>
      <c r="K16" s="41" t="s">
        <v>13</v>
      </c>
      <c r="L16" s="75" t="s">
        <v>13</v>
      </c>
      <c r="M16" s="42" t="s">
        <v>13</v>
      </c>
      <c r="O16" s="14"/>
      <c r="P16" s="51"/>
      <c r="Q16" s="51"/>
    </row>
    <row r="17" spans="1:19" x14ac:dyDescent="0.25">
      <c r="A17" s="57" t="s">
        <v>15</v>
      </c>
      <c r="B17" s="76">
        <v>53.08</v>
      </c>
      <c r="C17" s="77">
        <v>0</v>
      </c>
      <c r="D17" s="76">
        <v>0</v>
      </c>
      <c r="E17" s="78">
        <v>0</v>
      </c>
      <c r="F17" s="76">
        <v>0</v>
      </c>
      <c r="G17" s="77">
        <v>0</v>
      </c>
      <c r="H17" s="79">
        <v>0</v>
      </c>
      <c r="I17" s="80">
        <v>0</v>
      </c>
      <c r="J17" s="36" t="s">
        <v>13</v>
      </c>
      <c r="K17" s="58" t="s">
        <v>13</v>
      </c>
      <c r="L17" s="36" t="s">
        <v>13</v>
      </c>
      <c r="M17" s="59" t="s">
        <v>13</v>
      </c>
      <c r="O17" s="14"/>
      <c r="P17" s="51"/>
      <c r="Q17" s="51"/>
    </row>
    <row r="18" spans="1:19" s="33" customFormat="1" x14ac:dyDescent="0.25">
      <c r="A18" s="63" t="s">
        <v>20</v>
      </c>
      <c r="B18" s="26">
        <v>225.48</v>
      </c>
      <c r="C18" s="27">
        <v>794.38</v>
      </c>
      <c r="D18" s="26">
        <v>786.73099999999999</v>
      </c>
      <c r="E18" s="27">
        <v>1656.6679999999999</v>
      </c>
      <c r="F18" s="26">
        <v>879.39099999999996</v>
      </c>
      <c r="G18" s="81">
        <v>5190.54</v>
      </c>
      <c r="H18" s="28">
        <v>1281.1479999999999</v>
      </c>
      <c r="I18" s="39">
        <v>1730.69</v>
      </c>
      <c r="J18" s="67">
        <f t="shared" ref="J18:K30" si="2">+((H18*100/F18)-100)</f>
        <v>45.685821210360331</v>
      </c>
      <c r="K18" s="68">
        <f t="shared" si="2"/>
        <v>-66.65684109938465</v>
      </c>
      <c r="L18" s="67">
        <f t="shared" ref="L18:M30" si="3">+((H18*100/B18)-100)</f>
        <v>468.1869788894802</v>
      </c>
      <c r="M18" s="69">
        <f t="shared" si="3"/>
        <v>117.86676401722099</v>
      </c>
      <c r="N18" s="70"/>
      <c r="O18" s="70"/>
      <c r="P18" s="70"/>
      <c r="Q18" s="70"/>
      <c r="R18" s="70"/>
      <c r="S18" s="70"/>
    </row>
    <row r="19" spans="1:19" x14ac:dyDescent="0.25">
      <c r="A19" s="46" t="s">
        <v>14</v>
      </c>
      <c r="B19" s="35">
        <v>0</v>
      </c>
      <c r="C19" s="36">
        <v>0</v>
      </c>
      <c r="D19" s="35">
        <v>54.027000000000001</v>
      </c>
      <c r="E19" s="36">
        <v>8.3879999999999999</v>
      </c>
      <c r="F19" s="35">
        <v>0</v>
      </c>
      <c r="G19" s="82">
        <v>0</v>
      </c>
      <c r="H19" s="37">
        <v>46.322000000000003</v>
      </c>
      <c r="I19" s="39">
        <v>0</v>
      </c>
      <c r="J19" s="40" t="s">
        <v>13</v>
      </c>
      <c r="K19" s="41" t="s">
        <v>13</v>
      </c>
      <c r="L19" s="40" t="s">
        <v>13</v>
      </c>
      <c r="M19" s="42" t="s">
        <v>13</v>
      </c>
      <c r="O19" s="14"/>
      <c r="P19" s="51"/>
      <c r="Q19" s="51"/>
    </row>
    <row r="20" spans="1:19" x14ac:dyDescent="0.25">
      <c r="A20" s="52" t="s">
        <v>15</v>
      </c>
      <c r="B20" s="47">
        <v>17.2</v>
      </c>
      <c r="C20" s="83">
        <v>702.82</v>
      </c>
      <c r="D20" s="47">
        <v>401.05500000000001</v>
      </c>
      <c r="E20" s="48">
        <v>1061.3</v>
      </c>
      <c r="F20" s="47">
        <v>404.798</v>
      </c>
      <c r="G20" s="83">
        <v>1142.24</v>
      </c>
      <c r="H20" s="49">
        <v>22.686</v>
      </c>
      <c r="I20" s="50">
        <v>24.28</v>
      </c>
      <c r="J20" s="53">
        <f t="shared" si="2"/>
        <v>-94.395723299028163</v>
      </c>
      <c r="K20" s="54">
        <f t="shared" si="2"/>
        <v>-97.874352150161087</v>
      </c>
      <c r="L20" s="55">
        <f t="shared" si="3"/>
        <v>31.895348837209298</v>
      </c>
      <c r="M20" s="56">
        <f t="shared" si="3"/>
        <v>-96.545345892262603</v>
      </c>
      <c r="O20" s="14"/>
      <c r="P20" s="51"/>
      <c r="Q20" s="51"/>
    </row>
    <row r="21" spans="1:19" x14ac:dyDescent="0.25">
      <c r="A21" s="57" t="s">
        <v>21</v>
      </c>
      <c r="B21" s="76">
        <v>208.28</v>
      </c>
      <c r="C21" s="78">
        <v>91.56</v>
      </c>
      <c r="D21" s="47">
        <v>331.649</v>
      </c>
      <c r="E21" s="48">
        <v>586.98</v>
      </c>
      <c r="F21" s="47">
        <v>474.59300000000002</v>
      </c>
      <c r="G21" s="83">
        <v>4048.3</v>
      </c>
      <c r="H21" s="49">
        <v>1212.1400000000001</v>
      </c>
      <c r="I21" s="62">
        <v>1706.41</v>
      </c>
      <c r="J21" s="84">
        <f t="shared" si="2"/>
        <v>155.40621121676892</v>
      </c>
      <c r="K21" s="85">
        <f t="shared" si="2"/>
        <v>-57.848726625991162</v>
      </c>
      <c r="L21" s="86">
        <f t="shared" si="3"/>
        <v>481.97618590359139</v>
      </c>
      <c r="M21" s="87">
        <f t="shared" si="3"/>
        <v>1763.7068588903451</v>
      </c>
      <c r="O21" s="14"/>
      <c r="P21" s="51"/>
      <c r="Q21" s="51"/>
    </row>
    <row r="22" spans="1:19" x14ac:dyDescent="0.25">
      <c r="A22" s="88" t="s">
        <v>22</v>
      </c>
      <c r="B22" s="35">
        <v>7.1</v>
      </c>
      <c r="C22" s="36">
        <v>48.506999999999998</v>
      </c>
      <c r="D22" s="71">
        <v>3.8239999999999998</v>
      </c>
      <c r="E22" s="73">
        <v>0</v>
      </c>
      <c r="F22" s="71">
        <v>24.4</v>
      </c>
      <c r="G22" s="72">
        <v>0</v>
      </c>
      <c r="H22" s="74">
        <v>0</v>
      </c>
      <c r="I22" s="39">
        <v>0</v>
      </c>
      <c r="J22" s="89" t="s">
        <v>13</v>
      </c>
      <c r="K22" s="41" t="s">
        <v>13</v>
      </c>
      <c r="L22" s="90" t="s">
        <v>13</v>
      </c>
      <c r="M22" s="42" t="s">
        <v>13</v>
      </c>
      <c r="O22" s="14"/>
      <c r="P22" s="51"/>
      <c r="Q22" s="51"/>
    </row>
    <row r="23" spans="1:19" x14ac:dyDescent="0.25">
      <c r="A23" s="52" t="s">
        <v>23</v>
      </c>
      <c r="B23" s="47">
        <v>26.88</v>
      </c>
      <c r="C23" s="83">
        <v>0</v>
      </c>
      <c r="D23" s="47">
        <v>103.72</v>
      </c>
      <c r="E23" s="48">
        <v>0</v>
      </c>
      <c r="F23" s="47">
        <v>24</v>
      </c>
      <c r="G23" s="83">
        <v>158.12</v>
      </c>
      <c r="H23" s="49">
        <v>30</v>
      </c>
      <c r="I23" s="50">
        <v>0</v>
      </c>
      <c r="J23" s="91">
        <f>+((H23*100/F23)-100)</f>
        <v>25</v>
      </c>
      <c r="K23" s="54" t="s">
        <v>13</v>
      </c>
      <c r="L23" s="92">
        <f t="shared" si="3"/>
        <v>11.607142857142861</v>
      </c>
      <c r="M23" s="56" t="s">
        <v>13</v>
      </c>
      <c r="O23" s="14"/>
      <c r="P23" s="51"/>
      <c r="Q23" s="51"/>
    </row>
    <row r="24" spans="1:19" x14ac:dyDescent="0.25">
      <c r="A24" s="52" t="s">
        <v>24</v>
      </c>
      <c r="B24" s="47">
        <v>0</v>
      </c>
      <c r="C24" s="83">
        <v>50.3</v>
      </c>
      <c r="D24" s="47">
        <v>9.34</v>
      </c>
      <c r="E24" s="48">
        <v>184.58</v>
      </c>
      <c r="F24" s="47">
        <v>778.20399999999995</v>
      </c>
      <c r="G24" s="83">
        <v>169.67</v>
      </c>
      <c r="H24" s="49">
        <v>427.1</v>
      </c>
      <c r="I24" s="50">
        <v>45.08</v>
      </c>
      <c r="J24" s="91">
        <f t="shared" si="2"/>
        <v>-45.11721862133836</v>
      </c>
      <c r="K24" s="54">
        <f t="shared" si="2"/>
        <v>-73.430777391406849</v>
      </c>
      <c r="L24" s="92" t="s">
        <v>13</v>
      </c>
      <c r="M24" s="56">
        <f t="shared" si="3"/>
        <v>-10.377733598409534</v>
      </c>
      <c r="O24" s="14"/>
      <c r="P24" s="51"/>
      <c r="Q24" s="51"/>
    </row>
    <row r="25" spans="1:19" x14ac:dyDescent="0.25">
      <c r="A25" s="52" t="s">
        <v>25</v>
      </c>
      <c r="B25" s="47">
        <v>263.18</v>
      </c>
      <c r="C25" s="83">
        <v>744.86</v>
      </c>
      <c r="D25" s="47">
        <v>0</v>
      </c>
      <c r="E25" s="48">
        <v>130.82</v>
      </c>
      <c r="F25" s="47">
        <v>0</v>
      </c>
      <c r="G25" s="83">
        <v>599.16</v>
      </c>
      <c r="H25" s="49">
        <v>35.200000000000003</v>
      </c>
      <c r="I25" s="50">
        <v>80.540000000000006</v>
      </c>
      <c r="J25" s="91" t="s">
        <v>13</v>
      </c>
      <c r="K25" s="54">
        <f t="shared" si="2"/>
        <v>-86.557847653381401</v>
      </c>
      <c r="L25" s="92">
        <f t="shared" si="3"/>
        <v>-86.625123489626873</v>
      </c>
      <c r="M25" s="56">
        <f t="shared" si="3"/>
        <v>-89.187229814998787</v>
      </c>
      <c r="O25" s="14"/>
      <c r="P25" s="51"/>
      <c r="Q25" s="51"/>
    </row>
    <row r="26" spans="1:19" x14ac:dyDescent="0.25">
      <c r="A26" s="52" t="s">
        <v>26</v>
      </c>
      <c r="B26" s="47">
        <v>0</v>
      </c>
      <c r="C26" s="83">
        <v>0</v>
      </c>
      <c r="D26" s="47">
        <v>76.691999999999993</v>
      </c>
      <c r="E26" s="48">
        <v>0</v>
      </c>
      <c r="F26" s="47">
        <v>718.42</v>
      </c>
      <c r="G26" s="83">
        <v>702.46600000000001</v>
      </c>
      <c r="H26" s="49">
        <v>10</v>
      </c>
      <c r="I26" s="50">
        <v>0</v>
      </c>
      <c r="J26" s="92">
        <f t="shared" ref="J26:J28" si="4">+((H26*100/F26)-100)</f>
        <v>-98.608056568581048</v>
      </c>
      <c r="K26" s="54" t="s">
        <v>13</v>
      </c>
      <c r="L26" s="92" t="s">
        <v>13</v>
      </c>
      <c r="M26" s="56" t="s">
        <v>13</v>
      </c>
      <c r="O26" s="14"/>
      <c r="P26" s="51"/>
      <c r="Q26" s="51"/>
    </row>
    <row r="27" spans="1:19" x14ac:dyDescent="0.25">
      <c r="A27" s="52" t="s">
        <v>27</v>
      </c>
      <c r="B27" s="47">
        <v>32.36</v>
      </c>
      <c r="C27" s="83">
        <v>0</v>
      </c>
      <c r="D27" s="47">
        <v>356.52800000000002</v>
      </c>
      <c r="E27" s="48">
        <v>463.18</v>
      </c>
      <c r="F27" s="47">
        <v>390.12</v>
      </c>
      <c r="G27" s="83">
        <v>260.78399999999999</v>
      </c>
      <c r="H27" s="49">
        <v>10.271000000000001</v>
      </c>
      <c r="I27" s="50">
        <v>0</v>
      </c>
      <c r="J27" s="92">
        <f t="shared" si="4"/>
        <v>-97.367220342458737</v>
      </c>
      <c r="K27" s="54" t="s">
        <v>13</v>
      </c>
      <c r="L27" s="92">
        <f t="shared" si="3"/>
        <v>-68.260197775030889</v>
      </c>
      <c r="M27" s="56" t="s">
        <v>13</v>
      </c>
      <c r="O27" s="14"/>
      <c r="P27" s="51"/>
      <c r="Q27" s="51"/>
    </row>
    <row r="28" spans="1:19" x14ac:dyDescent="0.25">
      <c r="A28" s="52" t="s">
        <v>28</v>
      </c>
      <c r="B28" s="47">
        <v>69.965000000000003</v>
      </c>
      <c r="C28" s="48">
        <v>47.9</v>
      </c>
      <c r="D28" s="47">
        <v>398.44499999999999</v>
      </c>
      <c r="E28" s="48">
        <v>520.1</v>
      </c>
      <c r="F28" s="47">
        <v>540.03</v>
      </c>
      <c r="G28" s="83">
        <v>1962.473</v>
      </c>
      <c r="H28" s="49">
        <v>18.86</v>
      </c>
      <c r="I28" s="50">
        <v>0</v>
      </c>
      <c r="J28" s="92">
        <f t="shared" si="4"/>
        <v>-96.507601429550206</v>
      </c>
      <c r="K28" s="54" t="s">
        <v>13</v>
      </c>
      <c r="L28" s="92">
        <f t="shared" si="3"/>
        <v>-73.043664689487599</v>
      </c>
      <c r="M28" s="56" t="s">
        <v>13</v>
      </c>
      <c r="O28" s="14"/>
      <c r="P28" s="51"/>
      <c r="Q28" s="51"/>
    </row>
    <row r="29" spans="1:19" s="1" customFormat="1" x14ac:dyDescent="0.25">
      <c r="A29" s="93" t="s">
        <v>29</v>
      </c>
      <c r="B29" s="94">
        <v>2542.86</v>
      </c>
      <c r="C29" s="95">
        <v>31177.089</v>
      </c>
      <c r="D29" s="96">
        <v>5875.93</v>
      </c>
      <c r="E29" s="97">
        <v>8411.85</v>
      </c>
      <c r="F29" s="98">
        <v>21398.243000000002</v>
      </c>
      <c r="G29" s="98">
        <v>29300.773000000001</v>
      </c>
      <c r="H29" s="98">
        <v>3049.7330000000002</v>
      </c>
      <c r="I29" s="98">
        <v>1903.37</v>
      </c>
      <c r="J29" s="98">
        <f>+((H29*100/F29)-100)</f>
        <v>-85.747741064535063</v>
      </c>
      <c r="K29" s="98">
        <f>+((I29*100/G29)-100)</f>
        <v>-93.504028033663133</v>
      </c>
      <c r="L29" s="98">
        <f>+((H29*100/B29)-100)</f>
        <v>19.933185468330947</v>
      </c>
      <c r="M29" s="96">
        <f>+((I29*100/C29)-100)</f>
        <v>-93.894972041809297</v>
      </c>
    </row>
    <row r="30" spans="1:19" s="1" customFormat="1" x14ac:dyDescent="0.25">
      <c r="A30" s="99" t="s">
        <v>30</v>
      </c>
      <c r="B30" s="100"/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</row>
    <row r="31" spans="1:19" s="1" customFormat="1" ht="15" customHeight="1" x14ac:dyDescent="0.25">
      <c r="A31" s="101" t="s">
        <v>31</v>
      </c>
      <c r="B31" s="101"/>
      <c r="C31" s="101"/>
      <c r="D31" s="101"/>
      <c r="E31" s="101"/>
      <c r="F31" s="102"/>
      <c r="G31" s="102"/>
      <c r="H31" s="102"/>
      <c r="I31" s="102"/>
      <c r="K31" s="51"/>
      <c r="L31" s="51"/>
      <c r="M31" s="51"/>
    </row>
    <row r="32" spans="1:19" s="1" customFormat="1" x14ac:dyDescent="0.25">
      <c r="A32" s="101" t="s">
        <v>32</v>
      </c>
      <c r="B32" s="101"/>
      <c r="C32" s="101"/>
      <c r="D32" s="101"/>
      <c r="E32" s="101"/>
      <c r="F32" s="103"/>
      <c r="J32" s="104"/>
      <c r="K32" s="51"/>
      <c r="L32" s="51"/>
      <c r="M32" s="51"/>
    </row>
    <row r="33" spans="1:13" s="1" customFormat="1" ht="15" customHeight="1" x14ac:dyDescent="0.25">
      <c r="A33" s="105" t="s">
        <v>33</v>
      </c>
      <c r="B33" s="106"/>
      <c r="C33" s="106"/>
      <c r="D33" s="106"/>
      <c r="E33" s="106"/>
      <c r="F33" s="106"/>
      <c r="G33" s="106"/>
      <c r="H33" s="106"/>
      <c r="I33" s="106"/>
      <c r="J33" s="107"/>
      <c r="K33" s="104" t="s">
        <v>34</v>
      </c>
      <c r="L33" s="99"/>
      <c r="M33" s="99"/>
    </row>
    <row r="34" spans="1:13" s="1" customFormat="1" x14ac:dyDescent="0.25">
      <c r="B34" s="51"/>
      <c r="C34" s="51"/>
    </row>
    <row r="35" spans="1:13" s="1" customFormat="1" x14ac:dyDescent="0.25">
      <c r="J35" s="104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25_27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2023-07-12T11:45:06Z</dcterms:created>
  <dcterms:modified xsi:type="dcterms:W3CDTF">2023-07-12T11:46:44Z</dcterms:modified>
</cp:coreProperties>
</file>