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E93F4223-807B-45E8-ABF9-06A6023C7699}" xr6:coauthVersionLast="47" xr6:coauthVersionMax="47" xr10:uidLastSave="{00000000-0000-0000-0000-000000000000}"/>
  <bookViews>
    <workbookView xWindow="-120" yWindow="-120" windowWidth="29040" windowHeight="17640" xr2:uid="{71DE7248-895B-444E-A577-3F9D78840520}"/>
  </bookViews>
  <sheets>
    <sheet name="27_2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M28" i="1"/>
  <c r="L28" i="1"/>
  <c r="J28" i="1"/>
  <c r="L26" i="1"/>
  <c r="J26" i="1"/>
  <c r="L25" i="1"/>
  <c r="L24" i="1"/>
  <c r="J24" i="1"/>
  <c r="L23" i="1"/>
  <c r="J23" i="1"/>
  <c r="L22" i="1"/>
  <c r="J22" i="1"/>
  <c r="K21" i="1"/>
  <c r="J21" i="1"/>
  <c r="M20" i="1"/>
  <c r="L20" i="1"/>
  <c r="K20" i="1"/>
  <c r="J20" i="1"/>
  <c r="L19" i="1"/>
  <c r="J19" i="1"/>
  <c r="M18" i="1"/>
  <c r="L18" i="1"/>
  <c r="K18" i="1"/>
  <c r="J18" i="1"/>
  <c r="L17" i="1"/>
  <c r="L15" i="1"/>
  <c r="M13" i="1"/>
  <c r="L13" i="1"/>
  <c r="K13" i="1"/>
  <c r="J13" i="1"/>
  <c r="L12" i="1"/>
  <c r="J12" i="1"/>
  <c r="L11" i="1"/>
  <c r="J11" i="1"/>
  <c r="L10" i="1"/>
  <c r="J10" i="1"/>
  <c r="L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<sst xmlns="http://schemas.openxmlformats.org/spreadsheetml/2006/main" count="95" uniqueCount="36">
  <si>
    <t xml:space="preserve">Grūdų  ir aliejinių augalų sėklų  supirkimo kiekių suvestinė ataskaita (2023 m. 27– 29 sav.) pagal GS-1*, t </t>
  </si>
  <si>
    <t xml:space="preserve">                      Data
Grūdai</t>
  </si>
  <si>
    <t>Pokytis, %</t>
  </si>
  <si>
    <t>29  sav.  (07 18–24)</t>
  </si>
  <si>
    <t>27  sav.  (07 03–09)</t>
  </si>
  <si>
    <t>28  sav.  (07 10–16)</t>
  </si>
  <si>
    <t>29  sav.  (07 17–23)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</si>
  <si>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</si>
  <si>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</si>
  <si>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</si>
  <si>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</si>
  <si>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</si>
  <si>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</si>
  <si>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</si>
  <si>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</si>
  <si>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</si>
  <si>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</si>
  <si>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</si>
  <si>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</si>
  <si>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</si>
  <si>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</si>
  <si>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</si>
  <si>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</si>
  <si>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</si>
  <si>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</si>
  <si>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</si>
  <si>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</si>
  <si>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</si>
  <si>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</si>
  <si>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</si>
  <si>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</si>
  <si>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preliminarūs duomenys</t>
  </si>
  <si>
    <t>** lyginant 2023 m. 29 savaitę su   28  savaite</t>
  </si>
  <si>
    <t>*** lyginant 2023 m. 29 savaitę su 2022 m. 29 savaite</t>
  </si>
  <si>
    <t>Pastaba: grūdų bei aliejinių augalų sėklų 27 ir 28 savaičių supirkimo kiekiai patikslinti  2023-07-27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</si>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</sst>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8" fillId="0" borderId="42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vertical="center"/>
    </xf>
    <xf numFmtId="4" fontId="5" fillId="0" borderId="45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5" fillId="0" borderId="48" xfId="0" applyNumberFormat="1" applyFont="1" applyBorder="1" applyAlignment="1">
      <alignment horizontal="center" vertical="center"/>
    </xf>
    <xf numFmtId="4" fontId="6" fillId="0" borderId="44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8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5" fillId="0" borderId="60" xfId="0" applyNumberFormat="1" applyFont="1" applyBorder="1" applyAlignment="1">
      <alignment horizontal="center" vertical="center"/>
    </xf>
    <xf numFmtId="4" fontId="8" fillId="0" borderId="61" xfId="0" applyNumberFormat="1" applyFont="1" applyBorder="1" applyAlignment="1">
      <alignment horizontal="center" vertical="center"/>
    </xf>
    <xf numFmtId="4" fontId="8" fillId="0" borderId="62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4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5" xfId="0" applyNumberFormat="1" applyFont="1" applyFill="1" applyBorder="1" applyAlignment="1">
      <alignment vertical="center"/>
    </xf>
    <xf numFmtId="4" fontId="5" fillId="3" borderId="55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5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3F90F6CF-92C1-4901-AA7F-19D832105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7135F219-D4A1-49C3-954C-536FB738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2FE8A268-6F01-4368-80ED-27B6FFA8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F1972CDD-EAE9-4C52-8F10-1BF0606D1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DB822D2-AB77-4922-BF1F-91516967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C8384DC8-1077-4594-89C5-7E006177F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4E8896F9-3410-4FA7-A40D-E2620D44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F7C68784-C5A1-4860-B3CD-944E9F368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5533F85-6462-44FD-9525-2538B9BD2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C6A021E2-E43B-4FEB-AA55-1BAFDB2E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658B4BDB-6D1F-4F0B-ACF8-11CA37B3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8D32854-14D2-4843-AC4F-66A9C004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78F90C50-2ACA-41C9-89C2-6420504D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E2F733F-665F-4DCF-9F66-F7E99E49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91202DD-0737-4921-B36D-D40C4A49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3FCF9E1-179F-4ED6-ACDB-B76B1C2CF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D134FE0C-6B75-4CD8-A5CC-C9398D33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54F00E8-B760-4A5D-B03B-E4E9AE32B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B4B38D9-6587-4543-BCF6-BD5378250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442F15CB-C44B-452D-8843-445A2EE7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B70A78A3-3D0F-41CA-B3D0-CFAE1865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EE82F9CA-9642-406E-92D4-058DC0F4A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C2DE7B85-0A20-483A-B70D-B26993BB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74C93D69-55F4-402F-B554-40D8AC081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0491C2E4-962A-4BA9-87DB-D00960D8A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310C41F0-EFEF-4378-9EAC-BB8EC501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9E7C401F-7668-41BF-A9F1-4FA39E0FA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2A3A83D0-2533-470B-A4BD-788A8F13D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221EB14D-27F6-4494-BF66-190C77E19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1B9CFB78-90AD-4EC4-BE5F-0328B95E7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9D2003F6-1030-43FF-B0AC-977E3E94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08B8C953-8D70-45DD-92D1-E56EF653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60DA6594-73CE-4177-95FE-EC8B1334B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A87E8489-5147-4E9C-A106-4F21DDA1F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C5656692-C966-4C2B-8FD3-118C0E836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0B888D4C-38E8-4349-8F5E-B7EB619A7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13A78F91-E4CD-4066-8930-C9341D318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6D64C5D0-18EA-4BC7-AF9C-6D8FF867E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2FC1EF6D-A603-4067-9DDC-AC7BF47B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59D40CC6-7F91-41A5-A4AD-708AD3D1A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07C21750-0EA7-4BA7-B30D-F6636791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C7DB008C-8806-4F38-80AF-E1ACD6FC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8247984C-36D6-4AAA-83EC-1CB793B2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727DA6FE-0592-4AF2-AECD-FC1D0CA4A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0C3D8B9F-1D03-4697-B14C-BEF18B4E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000CCCF3-C463-4691-B765-A906B0EBC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63F4574C-43A1-47E7-A9BD-FBAD5121D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96368436-096E-458D-9462-E8AC1DC1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F212E413-0C7A-4BD9-ACA6-44532D6E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F88017E7-822C-4916-80B8-2AADB1DD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25A70A9A-28F9-4961-8A05-52601B6E0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E97E8FA1-9A40-4A12-B658-A3DCA1C9D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82C5E318-F0D3-4ABA-8117-EE61299F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369303C7-0C7D-4AB2-AAAD-1F95903DF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9246440B-2B93-424D-9024-704272C6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0163F001-B661-426B-98C7-E8BB636CE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0800FA62-9E34-4D26-8997-B8C46E12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A8B00B23-7CD3-44F1-8E95-EFEF4D56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4FDF9F69-005B-4920-925F-3EE9A963D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2E48910B-30B7-485D-9B20-7E972087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9F872529-1185-4037-84DC-73E1A6A53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F118F147-963F-47FF-8867-B7169F12E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FC27C16B-CA38-40EE-9C0C-A0F8B36A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779E55C2-7B5C-4349-BD63-5FAD2B11D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894E8A89-629E-4E97-9629-281C76EA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60C50C6E-42FC-4811-9BCB-644E48AC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EF5AAFEC-09A9-45B0-BF80-A91056E48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19C8BFFD-6AFC-4034-9F5B-E03D70D8F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595620D3-499F-4B0F-AB79-9E76E63A7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399DC96A-0FF1-4F5D-B767-B677F5F8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F94C7886-282D-43CF-950A-8D5545D4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65C9CC2C-D815-440B-8FC0-E1AA0C1C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8BD08746-1647-49B4-A610-943C6EF51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71A7E75E-4CFF-4057-98C2-E7EB56E5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F5FA7D99-D4A7-4B90-8BA5-F6F8ED5E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E469337C-FA62-4624-BF9F-F1AC0FEE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7C81D062-C1B3-421B-BF61-AB0E1BC09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10628D28-E4E3-478C-A682-EDB349F7B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F266BB93-A6A8-43E7-A3B6-EF535F79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DE9C2F92-2AB3-42A4-BB2D-04450C36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11AC8F5F-896E-496C-82FA-99557BB9B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DB684941-C525-40C9-A279-92A63F169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191638E5-101E-4883-A268-B7FFF8B80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1CB59C27-E4B8-4901-8467-C236EF2B2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AE5DBE3C-EC21-4524-8184-A265F4CA8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573F55AC-76E8-46CF-9BE1-5F3D5DF0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C93308D8-B364-4361-B093-7BA8E9113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A562FFC8-1508-4E0C-9D86-50C36609D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216C1BEF-16D1-44C2-AA93-FA6707E13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261F2B67-ACC3-481C-9FF8-89FAEAEB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339B3985-5164-42E5-B9F5-B9BD5C72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84CE3B02-5DF8-44C6-A63B-2DF7F1F98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BE5A0E62-A306-4A28-BEF1-B2E59F8F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089620FB-6B51-4447-9F3A-FAC243EA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6DB376B9-FC78-4766-A55C-1276D060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0F9BCDD6-19A7-42D8-A314-2570414B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85B1A00F-562D-4337-A821-816D7B019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386D4808-9685-4BA3-B1A8-26D93000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1EB3E669-C8A9-46F4-929A-563E1C48B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C5FB4531-C7F2-46B3-B3C7-3F91EAA1D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DF16F2C1-0FC6-406C-A2BE-48AFB01B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CB79EF40-F8AC-4511-9827-DF803AE2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A7C09C7-7A74-4641-81CE-06AE9BF3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BC6D1793-09CE-404A-A86A-5C562C19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00D9D1C1-6A0D-4D60-9901-7CA8434B5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B102A28D-D2D5-44E2-B637-05AC17BC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DEADEEEF-316C-457C-95CB-D31AE34A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1D3791F6-E0F4-4FF8-B114-C04581AC1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63477072-5A15-4CDB-97A5-9B43A8A9A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C2D7DF39-FE27-4DEE-ABF7-47E388C3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D2BDEC54-F4B3-4FE6-891F-AAAC9B47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4D0B4215-A9CA-4483-9BB3-A5974A30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903FDDD2-F71B-402D-A644-DBC9D48B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0A6BED9E-2CF8-4C8D-81E6-F3483924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2140696F-042A-4207-99F2-E4BEF74E0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1C330BAF-458B-4FE3-8070-C894A102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44FA357B-CD39-425D-B0F3-E583DE40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C0ED6105-D99D-4187-B9F1-292B0326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005E0B04-A10F-4DF5-9529-0B6E38EC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77485FF7-7164-438C-8FF1-225D74E37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272164FA-FB84-4674-BD26-11EED128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EB3E59E5-A69C-4E22-B128-85DD273AA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3AA6133B-11DC-4DF7-9A48-EA39EE55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C52F9F81-5BBC-40A7-9B70-32C339E7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AC7F7075-E532-4882-B535-C1F147EBE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D7C1B999-1BC1-4F6B-83DB-2FAC9C604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26B22D62-58C3-499F-AB9B-0729569E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36AD45A3-05B6-4072-88EE-84C40BC7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B16D192D-B9E7-4AFA-AE54-9CFD6901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EC28863E-0623-4D7C-811C-440B92B70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083F17A6-EAFB-43DC-A4ED-82D2F3773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E51CF540-E82D-4EEE-B604-D69E599B1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25E42FDC-7CCC-40B4-8141-759E4179B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57C36EE1-56D1-406D-A90C-435D2789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ED0E2E18-3B4B-4524-8CA1-5FE5F2C6F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9CB508C6-8B76-4822-B148-ADF91666A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1C246DC4-4EC9-4BA1-BFB9-57EC8BEBA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A1084294-3D37-4CC6-A7BA-1709C65DA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E9A8A85E-2E95-401B-8A13-806FE2D93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4E4968E5-494E-4F47-A60B-AE17AB1F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C4C5036D-FD36-473D-A6F0-5C105B092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A1898D11-D383-4843-A73F-D2ECD8BB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C4FB2517-065E-4E75-88E1-B80BFE6A4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0AED374B-EFC8-4122-BD06-B533B23D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44BD4349-CB64-4BC9-A064-473C14268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6DE52ED5-D796-4FD1-AD75-693A98E9B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CF104A6B-6793-4D8F-B789-2CB3B7A77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70D855F1-5AF5-4D6D-A237-AE11DB4BF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5342579A-7634-47B0-8588-75EFCE6E8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61D5537A-72E2-4F9D-B109-F741181E7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7E3C12CA-CB98-46D8-A083-A952DFCBA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4AA5E8BE-C112-4AE8-B6D5-F3D3CD09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B6C5DB49-7069-455D-B8E3-C93751701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A1491BBB-04F0-4AC4-A24C-77DF777BD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4BC9D4A9-7BC9-422F-87EC-8E90BAF1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AAC7E73F-F886-4F84-B040-E343C2F2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9FE7774D-0F10-48A1-8E7F-DCF8C7A97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A59D8A1F-1E40-40FA-AC80-CD1B01EE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524F2C15-6A87-4154-9574-CA1F1DA73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B2495292-E513-4949-A462-E99D8F4D6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FD11CB44-1202-4854-9FBF-680F047AB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4283B86B-AF98-491B-8986-FBC3C909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2B40E199-1E30-47F6-8FAA-C3AC5D934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34F84490-3460-4447-B547-D31CADBFE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26608DB-0476-41E9-BBD1-DA0A316FF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78DF2BF4-5461-47A7-B315-8C62B445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8D20B3C9-2701-4C04-8D11-4CAF6902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E591E5FF-7BEB-4B0E-BFD7-D2C4883C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1356C454-1783-4761-82C9-A10A815A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F7915790-C7D9-44E8-9BC2-BCC74F81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963E5460-CD96-49EA-AA42-0EE80E791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8EE64088-C05F-4792-A55B-2DB5FA23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1CE0D4E7-8C90-40B0-9285-FBE3CB9D2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81D17A07-9EC4-45B9-B7F4-B903382B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472508D7-9EDB-4113-9760-3B6EDFBA5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4B24E3D4-698B-408E-BE6C-A3C749EF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A473CC7A-77EC-4E87-94A9-B7BE0B2C0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E123C920-9867-40E6-9B81-C93BEEB68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B0CA941C-0E1C-4C91-B2EA-563984D8E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EEE092D0-1964-4A3E-951F-FF704A99E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CDCA46A4-6F33-4776-ACBA-94E68CD1D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F2C50405-4C43-4CFA-A69E-EFB264B4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A25C89B7-E04D-417E-BD96-A1659B0E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B90F9CB9-94D7-4598-AB44-3AD6FF09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8ACF0829-A98C-487D-9DF4-C6361320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A7D3DE8E-210D-4037-B267-5077157D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C257E247-5ECC-4FB4-9FBC-FC033CEEE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70B67ED0-17F8-42CC-835A-5A3172E5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054BB3A5-55C6-458D-9942-4B11E403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6E8461C9-2F68-40F9-AC81-617F8668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98E897CC-E0C4-4607-A872-F289C1AA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C2DA3BE9-B0F1-4EF6-BDD1-175D9D86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10FBC329-EBC9-4F60-A210-5416346ED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6915783C-A4CC-42D4-9B44-49C5EC8E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C05269B7-AC54-41ED-994B-3BF0E0A2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A03AADD4-5088-4B46-BB80-410C68DB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4D045233-B01D-450C-9CE4-91B2F217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69DB4127-F67D-474D-8EC3-49BCA471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8C51052C-3CE9-49BA-AFEA-21C42E46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E636A3BE-A935-4138-A8E0-ED03FFB5F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0458FD61-09A6-4938-94E5-6144784B2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EABA4C43-1D36-40AD-A15B-DE9AB8C22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132A05B3-0B6F-490D-B4DC-949A5E7B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14FC27DB-E4E1-4CC8-B61B-949F6ABD1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37D510CA-A49B-47D3-8C24-CE873A505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B797BEE8-1B6B-425D-9CEF-209E8C37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29DDD788-5B9D-4F0F-8F28-623B0FC9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19E4D713-1D8E-4716-A23F-3C44892B3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DB52A2A5-DD9A-439C-9D30-40CB6740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E9875985-2FE5-4C1F-BFD6-267444C5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46671769-670C-4B77-859C-3638F3496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4D297BF8-021B-4840-9DFB-C230B407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790C99E8-BB9F-4D1C-A215-15EE13C2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8E863257-3C15-4D47-AA54-CC227034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14D5AA6-8773-4593-8A23-89FDC251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88BAFE73-7386-465C-BC28-FD29B74A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E210A0FC-1EA2-4561-B8D8-197DFC58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44BFE3CD-E368-4DE7-9CF6-81A8D053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75103488-4796-4AAC-8124-6CDABF32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DED67A08-21E5-4938-909D-8608389E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F30867B0-A12C-4F6F-B830-490A024A4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054E1DA-63CF-43D9-A95F-7679FEB72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D6ED7707-8818-47DF-AA99-ED4C30BC7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C99F13E2-D37C-4B7D-9C16-7800AAF8C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B0DE3F2D-F0BF-4E26-A67A-ACBB53F5B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475B0D4C-395E-4D19-AEF5-14D60871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1A3A82F4-8261-44FC-9740-CF295267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69208248-A5DE-41CB-9622-4BC3A16D0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C0082E2-2EB9-4FD4-BA85-8B8F005C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B156BEFD-24C5-4DCF-882F-F306B85AE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A2A7A2A5-893B-4138-A7B2-BDF84DBCB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4844309E-6581-4E7C-9D37-A55C5B7E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AF7C7C57-A17E-487B-B655-F73C2B776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933F673B-06A1-4885-81AA-376FA86E9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5F1819FE-33A1-4925-857E-3D018BD7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CB31ACCD-B6F4-4327-ADE4-26AB500F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C3E18DA7-F013-4579-AD3A-623E138DE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E154BF27-9E40-45F7-8FE0-EF3FA16D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6B6E33BC-DBD3-4734-BCB5-9DC80505F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2A40BDF3-18EB-4A27-900E-46FF634F0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0F941A18-AB69-4593-872B-69AC2F7B3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5587CD89-AAB0-4B3A-91D3-7B93CD1A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4CDA3495-5792-4AAA-83DE-F104178B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68832FCF-EA51-4048-9919-2B8721F38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3C3054DE-50E1-4A5E-83D7-19DEE7FB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159BB6DF-A2A1-4889-8A19-D1D92D235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F556389E-385C-45CA-BED1-F495B1EF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32AF54BB-3AAA-4F9B-A95B-A436DE1E9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628CC7F3-A07B-432B-96B2-832A98748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AF82F253-C459-4D44-AB81-EB1468F3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65408A5F-ED59-4FDC-9153-ECED98AC3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A771DF2C-BC9F-4F53-83C2-7EDED291F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3CCC5FE5-A28E-4437-B624-896D395F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EE3E5BAF-FCDB-4344-BB1D-4EC2569F2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BF659B38-552F-46EE-8170-5C01FA342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237660CB-7C67-4A21-B6B2-1F4267AA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2851CD69-C625-4349-854C-EFA82BB26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8B8C7445-98EE-40F4-9244-2B73173F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8912BB8F-0FAB-4AD9-AC16-BD38B9D5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E7AD7A93-9BD3-49C4-8410-3A4BC6BE9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241C012C-E853-43FD-A4CF-504102A6A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ACCC4DDD-4A5D-4412-BA13-E52BA195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816D8A4C-6DB2-4C71-BBDE-698AB43A4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A334B2AC-25FF-4537-955B-E4544A22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EB385D99-19E2-4B4D-9F4F-ACE4E0694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7A2A2EAD-29D4-49B9-A1B8-0FB9F6FE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CBD478F2-E052-43D2-AD1F-4AC27BAA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6B597848-0257-4ABA-8D97-F33E9DF2B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D4D662E4-7E60-445E-814D-F9FA6D4C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360824C4-8D08-48A1-8878-8007EC1C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D394817B-4980-4416-B86B-E1E9AAFAF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EF7F3C43-00C4-46FC-A404-61580C7C0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C7276464-081E-4507-90CF-653B4B81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7305444C-7E9D-4CC3-A825-807C5A6D7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7468AC21-5655-4C32-839D-D1724BFC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025BD28A-75B6-4ABB-B8AA-32FDB222D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94C81DC7-2D6B-4691-A8AD-551A19612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D8DF3D25-2AF6-4F03-BDC2-AC6A99322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C19DA021-03AC-4812-A5FA-C9C83D69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DAA1EF1A-DCE0-468C-BDE8-CBFCFA74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8C3DD45-DB16-4573-8A9A-8B8FA145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45C2CB88-26AE-4715-A929-655CB9883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BA9178DC-A03A-436F-A227-6D272EC0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65AFB31A-DE2D-4867-A769-A66CF97D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AE1AE02F-CC6F-49F9-AFB5-63F3A7935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785055B7-57D7-4A14-B6BD-CFBE2036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1CE1FAFC-D396-42A3-B465-F1241CE5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514263D4-F2E3-44C3-BB4D-D862F7BF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C8E1C3B-54CB-40E7-A10E-C5DA3CC53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3D840F1D-90B8-4878-92E3-4240D6D9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2051FE92-780D-41C2-91B4-E8EA8C89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F91AF855-FE41-4349-AA46-7A233CF8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EFB25537-4D18-44F0-A046-2CF16AE5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A40FC19A-5B7F-4FB6-B83B-23F37881E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9E4C503F-7744-4671-BBA9-59976416B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3D941690-D279-4F04-908B-850015D5C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3FAAF74F-6964-4858-B4D9-AD8566C25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41F12F22-76E2-40B3-8133-2860E574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7386D16E-9F70-4D55-A4AF-D9E8A001B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C147EA11-5A4F-4F77-86E5-F7A2BFB8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4CB97850-DF99-43E6-A246-D129158B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EE61EFD9-0D3B-406A-BE40-C56BA7FC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774B5190-1E08-4861-BE4F-CB42CE5A4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98F953C5-79CC-4285-84AC-16B4616D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5AEFB16E-497B-44BE-B2E4-40DE61120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13E87464-5049-448D-9765-48890A21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A89D0244-23E6-4D1A-8BD8-8AE9EAD7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33BC3992-BFEF-44BE-85B0-287FD0A1E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4CCB8E77-2EEB-4C5E-91FB-71957A4E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30FE0A91-AE5C-47DA-A3F8-A5F29C3F3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5C9205DE-5FB6-48B1-9430-0AB665F35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6BE26251-E094-4D2A-A491-E0B9F999E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20CA5CBE-652B-4538-933F-597B4B47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967AD37F-7798-4116-96E8-8A941DBC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DBA14DE2-A827-4E5D-B5D0-D9F04678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07017EEC-7C28-4907-856D-E5BDF8302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96D20F3B-206F-41DA-9FF7-EB00799CF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C621163D-E73C-4ACB-BDC1-C6A9F820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527E6B51-6B46-416C-89E1-CA171BE3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19442C44-AA74-4417-A813-995660484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35151D7A-21EA-432E-BFE3-2A06B99E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4B6868DA-2B4A-4283-A2DF-259CDB45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85365CEC-0980-4A79-ABA1-E840160CF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CCD81E00-2899-47F8-98C7-0CD9B6A1E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D1E06190-C3AD-4982-B35B-E823E9987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B710674B-ABC2-4A20-B506-2922435C5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A497C54A-8A03-40CB-ADBA-FF55A226E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FEC99F9C-149D-4978-A720-D967BC421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A9B9D433-5AD5-468D-BFED-DF013475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A7478B49-8401-4016-AE50-1F8E059C9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8BD3E15A-F6E3-449A-A0F2-5F5B866BB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5669E705-572D-44AF-8341-B37677AB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C8A7075B-61C8-4730-A426-743770518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1D173DF1-B429-4E9A-8D1D-5A7140C72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17CA7100-E228-4CB5-9100-B5479BD9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20F9D016-A51D-46ED-A626-A5F8039AC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1DA933BF-7B24-495A-AB79-1C66384A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7C35BCA8-E750-41B5-A8D0-5E9F1ABFD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A0F090E9-3D2F-4A66-BB8A-448B36FA8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85B132B6-2641-4788-A685-DDBF37EC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2D2BBAC4-23E9-4F80-9E0C-CA53AA71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95F75149-4F6C-47ED-8458-AAE66B249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9E446ACD-990F-4C41-91F5-5F4675C0E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1AE22F08-173B-4B4B-BF5B-888902557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2968D176-F31A-49DA-960B-49FC73297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7234CF55-BAFF-4164-90F1-1EE35C97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4E5E512E-6248-4218-96A6-24409FF76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0AD16391-734F-45C5-A65F-FD2FF10C4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2A8CB6F9-0A54-40B1-9ABD-EEDBC1D1F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FFD98662-ECB9-4402-9CD7-EDD78A80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40EC463D-84C4-484E-8C4D-98B281564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0111A264-9CB6-4290-AE8A-0C8D0C33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AFB9B1BA-3B81-42C1-B780-314E8132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C82FFF0C-BEEE-461B-8179-5514567C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E139AEBF-AC0F-4AB5-9EEE-7B929480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6E3EBF7E-7453-4D4A-ADC8-E71E4B981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034790AC-0628-4D50-8C87-666299AB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03D9048A-FD8C-4C78-9871-C6DA5882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92A51C33-51CC-49BA-A988-C676A775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7A050699-9E8A-4FBE-9C98-96044F24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F06E0BF7-7918-475C-BFE0-A00F8AB4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BDD8E629-6980-4B2B-B411-E5B666F5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1A5A3050-0227-459F-90C8-8DD721A4B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D4C578BA-ED73-4D07-939F-9F129EC4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D6ADE151-C216-4C1E-868E-515FF218D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232578AB-57CB-4445-BB12-363EB96BC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B2A238C7-3827-4A42-A046-E5BF4FA5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4FC85F56-CED5-44AF-AA6B-6D48F51BB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B6A43FCA-489B-4F09-B3BE-E48946F47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A86ABE03-F6D1-41F4-A2C8-A187EDEC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FDC346F6-600A-4A78-AD09-BE3CBD271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A7AB436E-13A8-48C7-BF5C-6CDA9F03E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BC265B9E-25AF-42A0-A8B2-DE7DDF41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B6972901-1004-431F-A242-807775F2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B10EAFBF-69D1-43F1-8ED5-9ECA0739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970F289A-AD62-47DB-950F-E12C5387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8F09FE52-4354-4A0E-AA72-7877CB17D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FC497E0E-53F5-466A-9EF4-EB5DD464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798C19CB-AF5D-4F09-B776-C0715F3B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D8A95526-75B0-485B-A403-7FC7E045C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4A1CFCC7-1079-4D60-9D45-2BBF1B46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AC100C3B-21BE-45D2-8A39-9AF9007C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65F8FBB6-F46B-46DF-96DA-C76CFAF3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48A46884-CF27-4525-A21A-74F3E0F2D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35518EF8-6891-4F77-B1E8-6993AE3A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2BDF62A1-693D-4076-9E2E-4B2F3604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9BCC5BDA-6E1A-40C2-851E-56BDA2DB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1997E327-E28E-4256-B818-7CE1FA23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707C108E-BDB8-4825-9396-B77EC53D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31B79838-26AF-4544-A9DF-3DFB45CC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8CD7EC41-738A-4B72-8EFA-D699BA95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8F529FE5-BE70-4911-961C-2FD22BD6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8CFDB4C9-F035-490C-8021-5424BA08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AEEF90D0-83B8-47C5-88EB-E9BA6C6D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C5DC0EE7-3345-48FD-94A3-DBBD4F44F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15827E55-BC61-450E-9729-3A6EFFD4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2846C64E-E73A-4AF5-8F49-264D3A9F7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1BDCC3C3-4D40-4F2F-8783-54BD3871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C40C9B72-5FC9-462A-970F-A7379B9F6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BC0AADB8-00B8-4EF0-8FE4-119CDBB8E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359049F1-8679-4D00-A990-9F914637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76B048EC-26B2-4EFD-960B-8F1F6C2F0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3359D5B0-00A5-45E4-B290-BDDE6496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BF2EAF54-016A-475D-BE1E-5DCE3232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396477B0-6A1E-4175-8BB6-2E1D6882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1DC40FC9-671F-4BCA-B6F8-0C1754D60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C4A3892A-53FA-4D5C-88BA-CB592D16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13109D34-F6B2-4EE8-940E-1EC79A3D1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3C9AA7C3-8489-4DE9-8452-BE90A191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246609F3-F7E8-4FDE-988B-70872D9C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9ECCA377-2CFC-4BDE-B42F-DB46444F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1C29FCA7-01BB-4857-9F71-A2C728E1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4818D1AB-7232-4358-B1FF-0966C2FA7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0269E4F8-C863-4668-9705-94FB6A9EF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AC04E654-BEBF-47D2-95A9-4B856B671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807A0F00-D386-449E-B13E-6C8783950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A69418DA-314A-49D1-92AD-2A9E1810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A3E8FC3F-2A93-4A3A-BE16-2D69CCD0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63A95BD0-640C-4FC9-A9C3-EB4EE1C7C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FFC664C6-3170-4B7E-9005-ECB931728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3636BF23-2CCD-45F7-89C2-8A24AAB5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735788B9-1C03-4DB6-9DDE-87C0F94C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28085A97-0509-4011-A358-28FF63F6B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412D707F-AE25-49ED-8CC5-4EA9DAC14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4CE03AE6-F28D-40C7-B92D-4DCE3ADA5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F70412B2-450D-42F7-BA52-FE74F63B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C0BE90F0-5396-4CDD-B51E-227D2C808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37753B21-1492-4033-B185-C7F024A48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0EB67AE5-1A04-40B2-AD29-568C6BF78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DA9E867E-22E8-4379-ADB2-C0B1DD17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3EAF1AA5-4824-4899-9F1C-D8BF221B6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2D21CE54-266B-4B02-A4C8-3FEC2267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75E98D91-8408-4A69-921D-1827003BB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8511CD12-3F82-43B3-8A0C-B80E6349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F5D96C7F-7158-4B60-8C4C-56A37927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49B20D27-CDBB-49CF-833A-3A1AFE48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2525EA0A-930D-4F6D-B614-02D29962A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59F3DBA8-AC10-4EDD-9603-259F6102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8A3404A7-CC7C-4A5E-991B-4BEC8340A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C7AC8179-6DE6-4DE3-849C-C468920FD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7728B762-6731-4170-BFEE-7E5A2C10C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C2A961A9-4123-4AA4-9E4F-F31FD488F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9FDD3D02-ADC6-49B2-B9E1-BC452589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FFE5201A-EDE1-4369-8E5C-2E5BF6EB5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1F65A254-B88B-4EA8-80C9-D882805F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3CAFC686-C13E-400A-AE64-572EE318C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F6F84A99-550D-4EF8-BEBE-75692AA9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7546B7CE-0791-4F30-A451-8FA06EEB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24D22883-AD7A-45F6-9AD7-66F866D8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0EA6483A-0D18-40D0-8678-8C033376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4104D2CD-0EB2-4D73-9287-FF7DC15C1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D7C391E6-E5BB-4F63-BD33-0B43A0894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5A380C33-B62D-4188-B5E1-12A1D51D3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2FFE2A58-90BA-436D-9986-D2969A0A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5D56D81E-A1BB-4923-B0A8-E580C569F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72A3C241-B0A3-494C-A8D7-A12FEB21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16A44C27-1FBE-4319-B0FF-C35B94EC8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B1D1A8F5-3190-47E8-932C-E17E90C5C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A6BA4219-367D-42A3-B2BB-5EBD542CC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21549016-A5B3-4571-885F-2A7DB78C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B0D3D1F0-F079-4FEC-99B8-BB9A19DA0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79017276-4EAE-4755-B779-FB2C73D5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78A4AD45-B817-423B-8AB0-2AA8DC5F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ECE95A63-ED4E-4B60-8D98-C35C265D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48BACF0B-F8F8-42AD-9D66-402B96C65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86B1BF16-5342-48B2-9FA6-C9A58E5E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0243F5DA-D059-45C2-B48E-FC9A65E1E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7EE72D52-A99B-410D-A278-B2C595322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2298FDB2-E810-4DF4-8702-0DD4641EA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B583FFEE-5DE4-4987-9DF1-2EE7669F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A83857CA-DB1D-4032-A870-AD22B9A8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0323309E-32E0-4091-9030-D4DE1324C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F9840257-A2B7-49D4-BFA3-E8F4FE75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E56BB708-B524-4147-8C55-462662DA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B5B5A784-B5B0-4BB8-8ACB-A6BBF6557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9CC1562F-AAD4-4EAB-AC2B-AFB739F3F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A5C6C202-06F2-458E-88D3-AB7F4C85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F02D3DFA-B493-4862-AA2D-C459C331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155694D-2E78-472A-963D-0D502D96A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68C8EAA1-9D30-4A18-B5DE-252A7827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8222F3A3-4B00-4A7A-A161-7B669AE7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9796AD45-8068-4421-8D34-D8B490341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9E3351EA-D0D7-4818-82C6-D8DF59DE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ADD04DA2-C2C3-441C-9FA8-DD2A0A78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9BD76AA2-3F05-4019-8473-5904D79C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3B30C698-7D4B-44FC-8F74-1E9A3DFD8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1955B3E1-FA91-49C8-950F-2B52C41B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8E11D119-1E31-4977-836E-A8F007B5B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6D1DC9AC-8981-4822-AA1B-0F8CE375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4BCB0BCF-D577-4C0E-AE8C-9278650B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28450D98-4572-4194-BD3E-764B4DF03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F437CD62-D0C9-4F36-B82A-C20FE8BB6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E22AA919-E845-441C-912C-1C20C71F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35B60A0C-CDA0-4BA2-8478-E4FEF52BC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FC50D378-7DFD-47FA-B72D-A166F186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8EFEE2C0-648B-4ED7-9C85-777C09DF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6E905BA2-FA04-4007-BB8B-91A332F5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86CBEC47-6BFA-4A5E-B572-DDFE17FC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14F25EDE-5B84-48E6-B8F2-9C820ED2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6CE5F442-54B0-4793-A6FC-E6492AD9E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B010FBA2-12E1-4D4D-8B1E-D222B614E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DE9C9500-C5EF-4D0C-B74B-FF949AA90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025602F2-FF50-4D28-BA64-240AB04D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C5A08F3B-DA2B-46D2-9F5F-2BC4B12D8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0BA45F5C-8FDB-47D7-B3FD-185BEEF8D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792F84D4-C67B-4C39-BD26-01BC9349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3C7EA22C-39DD-42E6-A3E3-566DE0E97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461F7E90-3AB2-4CCD-A12A-F3732C80B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2AF0BD37-5B88-4F4A-8FCD-3B1045C0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8012F6CE-101A-42BF-B032-63538E1E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93216EFA-AF21-43A7-AC15-EFEC92E3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4B14B5ED-755C-46C5-8172-89067C21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BC08F0C6-B305-4673-BE48-5C0A20B4D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B7E51A04-2981-4CC1-AF5A-1DAEBA31B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4BF00C69-30A1-4F63-BC3F-3682A62F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78B0A7C0-0EE4-42B4-A769-D15B8838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13A7F24A-A24E-42B9-A485-1C664E892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AF4AA955-7E5F-46F1-8872-13D49C95E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9980615B-F17F-4B9F-85D6-CC6B6970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9BC1A5AE-6137-4093-90C0-DB31EC053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F82E425C-7642-437E-8D67-206350B8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A85CB9EC-E47C-4BDA-B016-E9F1718FA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B5D11991-58EF-4F08-9E16-0251AAEEE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32F4E7A2-AF0D-483F-81BD-A0A0A9B2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0CDF6EE2-9F94-4CFF-AA7E-ADF9AA3BF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24CADC49-70EE-48D3-AE98-D6FAA8566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07BC66A5-40D6-4CA6-980F-5589F5809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25A60681-E3EE-4E2A-BF42-ED90DFE1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F79BBB22-9094-425A-9BE0-9551BF59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E1D9DE70-57EC-4155-9D21-3702CF5C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FEBF2F5F-CE15-44E1-AA49-1C42348F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23C3D557-72D4-45FD-A947-FFFCE82D4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F81355DE-F351-48E9-A289-DCB3C875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BB218A5F-F7CD-4684-A6D3-C95DB31F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AA69F762-A1ED-48EE-BD42-B2B5A635C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3854E034-F014-4F8D-8254-103D2DF52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BB5B3096-11CE-42EB-A1F9-1E193F03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5E85CC0F-139A-4A53-9662-78B779163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136F9BBD-CB71-4CA3-B200-900450944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4D8B4FB4-A0B6-497A-A9CE-E6CB2243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BACDC82D-CA4D-4D87-B848-5D31871D5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649F7255-D6AA-4503-ACD2-0EEBEA598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18151C94-C7BE-4CEB-A057-5DE7975D0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432542AA-9EAE-4B15-8611-05D5DDC8E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9ADF13C8-2D04-47AB-A713-07D8CCE4F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27DBE3E3-C735-4B9D-A70D-E479422D0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609600</xdr:colOff>
      <xdr:row>35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95485616-7528-42B4-AE51-6159A5BD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53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F3ACFF7A-3555-49FC-B992-E583E0F31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18751F4B-FB82-4010-8E0D-AC4628EF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6A74D-51A6-45BC-97CD-8D350180EF42}">
  <dimension ref="A1:V57"/>
  <sheetViews>
    <sheetView showGridLines="0" tabSelected="1" workbookViewId="0">
      <selection activeCell="Q30" sqref="Q30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2985.2919999999999</v>
      </c>
      <c r="C8" s="27">
        <v>7694.42</v>
      </c>
      <c r="D8" s="26">
        <v>1237.154</v>
      </c>
      <c r="E8" s="27">
        <v>47.06</v>
      </c>
      <c r="F8" s="28">
        <v>6718.7719999999999</v>
      </c>
      <c r="G8" s="29">
        <v>934.21199999999999</v>
      </c>
      <c r="H8" s="28">
        <v>8378.1190000000006</v>
      </c>
      <c r="I8" s="29">
        <v>129.9</v>
      </c>
      <c r="J8" s="28">
        <f t="shared" ref="J8:K13" si="0">+((H8*100/F8)-100)</f>
        <v>24.697176805523398</v>
      </c>
      <c r="K8" s="30">
        <f t="shared" si="0"/>
        <v>-86.095233201885648</v>
      </c>
      <c r="L8" s="28">
        <f t="shared" ref="L8:M13" si="1">+((H8*100/B8)-100)</f>
        <v>180.64654981824225</v>
      </c>
      <c r="M8" s="31">
        <f t="shared" si="1"/>
        <v>-98.311763589718268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98.78</v>
      </c>
      <c r="C9" s="36">
        <v>0</v>
      </c>
      <c r="D9" s="35">
        <v>0</v>
      </c>
      <c r="E9" s="36">
        <v>0</v>
      </c>
      <c r="F9" s="37">
        <v>177.839</v>
      </c>
      <c r="G9" s="38">
        <v>0</v>
      </c>
      <c r="H9" s="37">
        <v>251.24</v>
      </c>
      <c r="I9" s="39">
        <v>0</v>
      </c>
      <c r="J9" s="40">
        <f>+((H9*100/F9)-100)</f>
        <v>41.273848818313184</v>
      </c>
      <c r="K9" s="41" t="s">
        <v>13</v>
      </c>
      <c r="L9" s="40">
        <f>+((H9*100/B9)-100)</f>
        <v>154.34298440979956</v>
      </c>
      <c r="M9" s="42" t="s">
        <v>13</v>
      </c>
      <c r="N9" s="32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1204.2070000000001</v>
      </c>
      <c r="C10" s="48">
        <v>3851.18</v>
      </c>
      <c r="D10" s="47">
        <v>170.09800000000001</v>
      </c>
      <c r="E10" s="48">
        <v>0</v>
      </c>
      <c r="F10" s="49">
        <v>629.10599999999999</v>
      </c>
      <c r="G10" s="38">
        <v>0</v>
      </c>
      <c r="H10" s="49">
        <v>1331.797</v>
      </c>
      <c r="I10" s="50">
        <v>0</v>
      </c>
      <c r="J10" s="40">
        <f>+((H10*100/F10)-100)</f>
        <v>111.69675698530932</v>
      </c>
      <c r="K10" s="41" t="s">
        <v>13</v>
      </c>
      <c r="L10" s="40">
        <f t="shared" si="1"/>
        <v>10.595354453179567</v>
      </c>
      <c r="M10" s="42" t="s">
        <v>13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984.75</v>
      </c>
      <c r="C11" s="48">
        <v>1142.25</v>
      </c>
      <c r="D11" s="47">
        <v>474.96600000000001</v>
      </c>
      <c r="E11" s="48">
        <v>0</v>
      </c>
      <c r="F11" s="49">
        <v>3755.3029999999999</v>
      </c>
      <c r="G11" s="38">
        <v>565.07999999999993</v>
      </c>
      <c r="H11" s="49">
        <v>4308.0370000000003</v>
      </c>
      <c r="I11" s="50">
        <v>0</v>
      </c>
      <c r="J11" s="53">
        <f t="shared" si="0"/>
        <v>14.718759045541745</v>
      </c>
      <c r="K11" s="54" t="s">
        <v>13</v>
      </c>
      <c r="L11" s="55">
        <f t="shared" si="1"/>
        <v>337.4751967504443</v>
      </c>
      <c r="M11" s="56" t="s">
        <v>13</v>
      </c>
      <c r="N11" s="32"/>
      <c r="O11" s="14"/>
      <c r="P11" s="51"/>
      <c r="Q11" s="51"/>
    </row>
    <row r="12" spans="1:22" x14ac:dyDescent="0.25">
      <c r="A12" s="52" t="s">
        <v>16</v>
      </c>
      <c r="B12" s="47">
        <v>119.379</v>
      </c>
      <c r="C12" s="48">
        <v>0</v>
      </c>
      <c r="D12" s="47">
        <v>94.687999999999988</v>
      </c>
      <c r="E12" s="48">
        <v>0</v>
      </c>
      <c r="F12" s="49">
        <v>532.68200000000002</v>
      </c>
      <c r="G12" s="38">
        <v>0</v>
      </c>
      <c r="H12" s="49">
        <v>1490.654</v>
      </c>
      <c r="I12" s="50">
        <v>0</v>
      </c>
      <c r="J12" s="53">
        <f t="shared" si="0"/>
        <v>179.83937884141005</v>
      </c>
      <c r="K12" s="54" t="s">
        <v>13</v>
      </c>
      <c r="L12" s="55">
        <f t="shared" si="1"/>
        <v>1148.6735522998181</v>
      </c>
      <c r="M12" s="56" t="s">
        <v>13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578.17600000000004</v>
      </c>
      <c r="C13" s="48">
        <v>2700.99</v>
      </c>
      <c r="D13" s="47">
        <v>482.654</v>
      </c>
      <c r="E13" s="48">
        <v>47.06</v>
      </c>
      <c r="F13" s="49">
        <v>1548.56</v>
      </c>
      <c r="G13" s="38">
        <v>369.13200000000001</v>
      </c>
      <c r="H13" s="49">
        <v>996.39100000000008</v>
      </c>
      <c r="I13" s="50">
        <v>129.9</v>
      </c>
      <c r="J13" s="36">
        <f t="shared" si="0"/>
        <v>-35.656932892493671</v>
      </c>
      <c r="K13" s="58">
        <f t="shared" si="0"/>
        <v>-64.809336497513087</v>
      </c>
      <c r="L13" s="36">
        <f t="shared" si="1"/>
        <v>72.333510903254364</v>
      </c>
      <c r="M13" s="59">
        <f t="shared" si="1"/>
        <v>-95.190652316372891</v>
      </c>
      <c r="N13" s="32"/>
    </row>
    <row r="14" spans="1:22" x14ac:dyDescent="0.25">
      <c r="A14" s="60" t="s">
        <v>18</v>
      </c>
      <c r="B14" s="47">
        <v>0</v>
      </c>
      <c r="C14" s="48">
        <v>0</v>
      </c>
      <c r="D14" s="47">
        <v>14.747999999999999</v>
      </c>
      <c r="E14" s="48">
        <v>0</v>
      </c>
      <c r="F14" s="49">
        <v>75.281999999999996</v>
      </c>
      <c r="G14" s="61">
        <v>0</v>
      </c>
      <c r="H14" s="49">
        <v>0</v>
      </c>
      <c r="I14" s="62">
        <v>0</v>
      </c>
      <c r="J14" s="36" t="s">
        <v>13</v>
      </c>
      <c r="K14" s="58" t="s">
        <v>13</v>
      </c>
      <c r="L14" s="36" t="s">
        <v>13</v>
      </c>
      <c r="M14" s="59" t="s">
        <v>13</v>
      </c>
      <c r="N14" s="32"/>
      <c r="O14" s="14"/>
      <c r="P14" s="51"/>
      <c r="Q14" s="51"/>
    </row>
    <row r="15" spans="1:22" s="33" customFormat="1" x14ac:dyDescent="0.25">
      <c r="A15" s="63" t="s">
        <v>19</v>
      </c>
      <c r="B15" s="64">
        <v>8.5399999999999991</v>
      </c>
      <c r="C15" s="65">
        <v>0</v>
      </c>
      <c r="D15" s="64">
        <v>0</v>
      </c>
      <c r="E15" s="65">
        <v>0</v>
      </c>
      <c r="F15" s="64">
        <v>0</v>
      </c>
      <c r="G15" s="65">
        <v>0</v>
      </c>
      <c r="H15" s="66">
        <v>47.497</v>
      </c>
      <c r="I15" s="39">
        <v>0</v>
      </c>
      <c r="J15" s="67" t="s">
        <v>13</v>
      </c>
      <c r="K15" s="68" t="s">
        <v>13</v>
      </c>
      <c r="L15" s="67">
        <f t="shared" ref="L15:M27" si="2">+((H15*100/B15)-100)</f>
        <v>456.17096018735367</v>
      </c>
      <c r="M15" s="69" t="s">
        <v>13</v>
      </c>
      <c r="N15" s="32"/>
      <c r="O15" s="70"/>
      <c r="P15" s="70"/>
      <c r="Q15" s="70"/>
      <c r="R15" s="70"/>
      <c r="S15" s="70"/>
    </row>
    <row r="16" spans="1:22" x14ac:dyDescent="0.25">
      <c r="A16" s="46" t="s">
        <v>14</v>
      </c>
      <c r="B16" s="71">
        <v>0</v>
      </c>
      <c r="C16" s="72">
        <v>0</v>
      </c>
      <c r="D16" s="71">
        <v>0</v>
      </c>
      <c r="E16" s="73">
        <v>0</v>
      </c>
      <c r="F16" s="71">
        <v>0</v>
      </c>
      <c r="G16" s="72">
        <v>0</v>
      </c>
      <c r="H16" s="74">
        <v>0</v>
      </c>
      <c r="I16" s="39">
        <v>0</v>
      </c>
      <c r="J16" s="40" t="s">
        <v>13</v>
      </c>
      <c r="K16" s="41" t="s">
        <v>13</v>
      </c>
      <c r="L16" s="75" t="s">
        <v>13</v>
      </c>
      <c r="M16" s="42" t="s">
        <v>13</v>
      </c>
      <c r="N16" s="32"/>
      <c r="O16" s="14"/>
      <c r="P16" s="51"/>
      <c r="Q16" s="51"/>
    </row>
    <row r="17" spans="1:19" x14ac:dyDescent="0.25">
      <c r="A17" s="57" t="s">
        <v>15</v>
      </c>
      <c r="B17" s="76">
        <v>8.5399999999999991</v>
      </c>
      <c r="C17" s="77">
        <v>0</v>
      </c>
      <c r="D17" s="76">
        <v>0</v>
      </c>
      <c r="E17" s="78">
        <v>0</v>
      </c>
      <c r="F17" s="76">
        <v>0</v>
      </c>
      <c r="G17" s="77">
        <v>0</v>
      </c>
      <c r="H17" s="79">
        <v>47.497</v>
      </c>
      <c r="I17" s="80">
        <v>0</v>
      </c>
      <c r="J17" s="36" t="s">
        <v>13</v>
      </c>
      <c r="K17" s="58" t="s">
        <v>13</v>
      </c>
      <c r="L17" s="36">
        <f t="shared" si="2"/>
        <v>456.17096018735367</v>
      </c>
      <c r="M17" s="59" t="s">
        <v>13</v>
      </c>
      <c r="N17" s="32"/>
      <c r="O17" s="14"/>
      <c r="P17" s="51"/>
      <c r="Q17" s="51"/>
    </row>
    <row r="18" spans="1:19" s="33" customFormat="1" x14ac:dyDescent="0.25">
      <c r="A18" s="63" t="s">
        <v>20</v>
      </c>
      <c r="B18" s="26">
        <v>23485.041000000001</v>
      </c>
      <c r="C18" s="27">
        <v>1247.48</v>
      </c>
      <c r="D18" s="26">
        <v>1281.1479999999999</v>
      </c>
      <c r="E18" s="27">
        <v>1730.69</v>
      </c>
      <c r="F18" s="26">
        <v>20735.051000000003</v>
      </c>
      <c r="G18" s="81">
        <v>1699.7840000000001</v>
      </c>
      <c r="H18" s="28">
        <v>38830.156999999999</v>
      </c>
      <c r="I18" s="39">
        <v>4693.0189999999993</v>
      </c>
      <c r="J18" s="67">
        <f t="shared" ref="J18:K30" si="3">+((H18*100/F18)-100)</f>
        <v>87.268201076524917</v>
      </c>
      <c r="K18" s="68">
        <f t="shared" si="3"/>
        <v>176.09502148508273</v>
      </c>
      <c r="L18" s="67">
        <f t="shared" si="2"/>
        <v>65.339958316444893</v>
      </c>
      <c r="M18" s="69">
        <f t="shared" si="2"/>
        <v>276.19993907717952</v>
      </c>
      <c r="N18" s="32"/>
      <c r="O18" s="70"/>
      <c r="P18" s="70"/>
      <c r="Q18" s="70"/>
      <c r="R18" s="70"/>
      <c r="S18" s="70"/>
    </row>
    <row r="19" spans="1:19" x14ac:dyDescent="0.25">
      <c r="A19" s="46" t="s">
        <v>14</v>
      </c>
      <c r="B19" s="35">
        <v>2489.2219999999998</v>
      </c>
      <c r="C19" s="36">
        <v>0</v>
      </c>
      <c r="D19" s="35">
        <v>46.322000000000003</v>
      </c>
      <c r="E19" s="36">
        <v>0</v>
      </c>
      <c r="F19" s="35">
        <v>3747.94</v>
      </c>
      <c r="G19" s="82">
        <v>0</v>
      </c>
      <c r="H19" s="37">
        <v>4799</v>
      </c>
      <c r="I19" s="39">
        <v>0</v>
      </c>
      <c r="J19" s="40">
        <f t="shared" si="3"/>
        <v>28.043671990480107</v>
      </c>
      <c r="K19" s="41" t="s">
        <v>13</v>
      </c>
      <c r="L19" s="40">
        <f t="shared" si="2"/>
        <v>92.791161254399981</v>
      </c>
      <c r="M19" s="42" t="s">
        <v>13</v>
      </c>
      <c r="N19" s="32"/>
      <c r="O19" s="14"/>
      <c r="P19" s="51"/>
      <c r="Q19" s="51"/>
    </row>
    <row r="20" spans="1:19" x14ac:dyDescent="0.25">
      <c r="A20" s="52" t="s">
        <v>15</v>
      </c>
      <c r="B20" s="47">
        <v>20995.819</v>
      </c>
      <c r="C20" s="83">
        <v>1247.48</v>
      </c>
      <c r="D20" s="47">
        <v>22.686</v>
      </c>
      <c r="E20" s="48">
        <v>24.28</v>
      </c>
      <c r="F20" s="47">
        <v>16186.169</v>
      </c>
      <c r="G20" s="83">
        <v>24.58</v>
      </c>
      <c r="H20" s="49">
        <v>33955.057000000001</v>
      </c>
      <c r="I20" s="50">
        <v>3132.2190000000001</v>
      </c>
      <c r="J20" s="53">
        <f t="shared" si="3"/>
        <v>109.77821867546299</v>
      </c>
      <c r="K20" s="54">
        <f t="shared" si="3"/>
        <v>12642.957689178196</v>
      </c>
      <c r="L20" s="55">
        <f t="shared" si="2"/>
        <v>61.722945887464562</v>
      </c>
      <c r="M20" s="56">
        <f t="shared" si="2"/>
        <v>151.08370474877356</v>
      </c>
      <c r="N20" s="32"/>
      <c r="O20" s="14"/>
      <c r="P20" s="51"/>
      <c r="Q20" s="51"/>
    </row>
    <row r="21" spans="1:19" x14ac:dyDescent="0.25">
      <c r="A21" s="57" t="s">
        <v>21</v>
      </c>
      <c r="B21" s="76">
        <v>0</v>
      </c>
      <c r="C21" s="78">
        <v>0</v>
      </c>
      <c r="D21" s="47">
        <v>1212.1400000000001</v>
      </c>
      <c r="E21" s="48">
        <v>1706.41</v>
      </c>
      <c r="F21" s="47">
        <v>800.94200000000001</v>
      </c>
      <c r="G21" s="83">
        <v>1675.204</v>
      </c>
      <c r="H21" s="49">
        <v>76.099999999999994</v>
      </c>
      <c r="I21" s="62">
        <v>1560.8</v>
      </c>
      <c r="J21" s="84">
        <f t="shared" si="3"/>
        <v>-90.498687795121242</v>
      </c>
      <c r="K21" s="85">
        <f t="shared" si="3"/>
        <v>-6.8292578097951093</v>
      </c>
      <c r="L21" s="86" t="s">
        <v>13</v>
      </c>
      <c r="M21" s="87" t="s">
        <v>13</v>
      </c>
      <c r="N21" s="32"/>
      <c r="O21" s="14"/>
      <c r="P21" s="51"/>
      <c r="Q21" s="51"/>
    </row>
    <row r="22" spans="1:19" x14ac:dyDescent="0.25">
      <c r="A22" s="88" t="s">
        <v>22</v>
      </c>
      <c r="B22" s="35">
        <v>117.7</v>
      </c>
      <c r="C22" s="36">
        <v>0</v>
      </c>
      <c r="D22" s="71">
        <v>0</v>
      </c>
      <c r="E22" s="73">
        <v>0</v>
      </c>
      <c r="F22" s="71">
        <v>41.723999999999997</v>
      </c>
      <c r="G22" s="72">
        <v>0</v>
      </c>
      <c r="H22" s="74">
        <v>60.399000000000001</v>
      </c>
      <c r="I22" s="39">
        <v>0</v>
      </c>
      <c r="J22" s="89">
        <f t="shared" si="3"/>
        <v>44.758412424503888</v>
      </c>
      <c r="K22" s="41" t="s">
        <v>13</v>
      </c>
      <c r="L22" s="90">
        <f t="shared" si="2"/>
        <v>-48.683942225998308</v>
      </c>
      <c r="M22" s="42" t="s">
        <v>13</v>
      </c>
      <c r="N22" s="32"/>
      <c r="O22" s="14"/>
      <c r="P22" s="51"/>
      <c r="Q22" s="51"/>
    </row>
    <row r="23" spans="1:19" x14ac:dyDescent="0.25">
      <c r="A23" s="52" t="s">
        <v>23</v>
      </c>
      <c r="B23" s="47">
        <v>11.64</v>
      </c>
      <c r="C23" s="83">
        <v>0</v>
      </c>
      <c r="D23" s="47">
        <v>30</v>
      </c>
      <c r="E23" s="48">
        <v>0</v>
      </c>
      <c r="F23" s="47">
        <v>24</v>
      </c>
      <c r="G23" s="83">
        <v>0</v>
      </c>
      <c r="H23" s="49">
        <v>41.79</v>
      </c>
      <c r="I23" s="50">
        <v>0</v>
      </c>
      <c r="J23" s="91">
        <f>+((H23*100/F23)-100)</f>
        <v>74.125</v>
      </c>
      <c r="K23" s="54" t="s">
        <v>13</v>
      </c>
      <c r="L23" s="92">
        <f t="shared" si="2"/>
        <v>259.02061855670104</v>
      </c>
      <c r="M23" s="56" t="s">
        <v>13</v>
      </c>
      <c r="N23" s="32"/>
      <c r="O23" s="14"/>
      <c r="P23" s="51"/>
      <c r="Q23" s="51"/>
    </row>
    <row r="24" spans="1:19" x14ac:dyDescent="0.25">
      <c r="A24" s="52" t="s">
        <v>24</v>
      </c>
      <c r="B24" s="47">
        <v>61.171999999999997</v>
      </c>
      <c r="C24" s="83">
        <v>0</v>
      </c>
      <c r="D24" s="47">
        <v>427.1</v>
      </c>
      <c r="E24" s="48">
        <v>45.08</v>
      </c>
      <c r="F24" s="47">
        <v>266.33600000000001</v>
      </c>
      <c r="G24" s="83">
        <v>26.26</v>
      </c>
      <c r="H24" s="49">
        <v>303.78699999999998</v>
      </c>
      <c r="I24" s="50">
        <v>0</v>
      </c>
      <c r="J24" s="91">
        <f t="shared" si="3"/>
        <v>14.061561336056698</v>
      </c>
      <c r="K24" s="54" t="s">
        <v>13</v>
      </c>
      <c r="L24" s="92">
        <f t="shared" si="2"/>
        <v>396.61119466422542</v>
      </c>
      <c r="M24" s="56" t="s">
        <v>13</v>
      </c>
      <c r="N24" s="32"/>
      <c r="O24" s="14"/>
      <c r="P24" s="51"/>
      <c r="Q24" s="51"/>
    </row>
    <row r="25" spans="1:19" x14ac:dyDescent="0.25">
      <c r="A25" s="52" t="s">
        <v>25</v>
      </c>
      <c r="B25" s="47">
        <v>45.71</v>
      </c>
      <c r="C25" s="83">
        <v>1693.34</v>
      </c>
      <c r="D25" s="47">
        <v>35.200000000000003</v>
      </c>
      <c r="E25" s="48">
        <v>80.540000000000006</v>
      </c>
      <c r="F25" s="47">
        <v>0</v>
      </c>
      <c r="G25" s="83">
        <v>474.52</v>
      </c>
      <c r="H25" s="49">
        <v>90.965999999999994</v>
      </c>
      <c r="I25" s="50">
        <v>0</v>
      </c>
      <c r="J25" s="91" t="s">
        <v>13</v>
      </c>
      <c r="K25" s="54" t="s">
        <v>13</v>
      </c>
      <c r="L25" s="92">
        <f t="shared" si="2"/>
        <v>99.006781885801757</v>
      </c>
      <c r="M25" s="56" t="s">
        <v>13</v>
      </c>
      <c r="N25" s="32"/>
      <c r="O25" s="14"/>
      <c r="P25" s="51"/>
      <c r="Q25" s="51"/>
    </row>
    <row r="26" spans="1:19" x14ac:dyDescent="0.25">
      <c r="A26" s="52" t="s">
        <v>26</v>
      </c>
      <c r="B26" s="47">
        <v>26.94</v>
      </c>
      <c r="C26" s="83">
        <v>27.08</v>
      </c>
      <c r="D26" s="47">
        <v>10</v>
      </c>
      <c r="E26" s="48">
        <v>0</v>
      </c>
      <c r="F26" s="47">
        <v>32.462000000000003</v>
      </c>
      <c r="G26" s="83">
        <v>0</v>
      </c>
      <c r="H26" s="49">
        <v>50.378999999999998</v>
      </c>
      <c r="I26" s="50">
        <v>0</v>
      </c>
      <c r="J26" s="92">
        <f t="shared" ref="J26:J29" si="4">+((H26*100/F26)-100)</f>
        <v>55.193765017558974</v>
      </c>
      <c r="K26" s="54" t="s">
        <v>13</v>
      </c>
      <c r="L26" s="92">
        <f t="shared" si="2"/>
        <v>87.004454342984388</v>
      </c>
      <c r="M26" s="56" t="s">
        <v>13</v>
      </c>
      <c r="N26" s="32"/>
      <c r="O26" s="14"/>
      <c r="P26" s="51"/>
      <c r="Q26" s="51"/>
    </row>
    <row r="27" spans="1:19" x14ac:dyDescent="0.25">
      <c r="A27" s="52" t="s">
        <v>27</v>
      </c>
      <c r="B27" s="47">
        <v>26.933</v>
      </c>
      <c r="C27" s="83">
        <v>0</v>
      </c>
      <c r="D27" s="47">
        <v>10.271000000000001</v>
      </c>
      <c r="E27" s="48">
        <v>0</v>
      </c>
      <c r="F27" s="47">
        <v>20</v>
      </c>
      <c r="G27" s="83">
        <v>0</v>
      </c>
      <c r="H27" s="49">
        <v>0</v>
      </c>
      <c r="I27" s="50">
        <v>1807.395</v>
      </c>
      <c r="J27" s="92" t="s">
        <v>13</v>
      </c>
      <c r="K27" s="54" t="s">
        <v>13</v>
      </c>
      <c r="L27" s="92" t="s">
        <v>13</v>
      </c>
      <c r="M27" s="56" t="s">
        <v>13</v>
      </c>
      <c r="N27" s="32"/>
      <c r="O27" s="14"/>
      <c r="P27" s="51"/>
      <c r="Q27" s="51"/>
    </row>
    <row r="28" spans="1:19" x14ac:dyDescent="0.25">
      <c r="A28" s="52" t="s">
        <v>28</v>
      </c>
      <c r="B28" s="47">
        <v>4524.8329999999996</v>
      </c>
      <c r="C28" s="48">
        <v>47.9</v>
      </c>
      <c r="D28" s="47">
        <v>18.86</v>
      </c>
      <c r="E28" s="48">
        <v>0</v>
      </c>
      <c r="F28" s="47">
        <v>166.084</v>
      </c>
      <c r="G28" s="83">
        <v>0</v>
      </c>
      <c r="H28" s="49">
        <v>12686.416999999999</v>
      </c>
      <c r="I28" s="50">
        <v>468.36</v>
      </c>
      <c r="J28" s="92">
        <f t="shared" si="4"/>
        <v>7538.5545868355766</v>
      </c>
      <c r="K28" s="54" t="s">
        <v>13</v>
      </c>
      <c r="L28" s="92">
        <f t="shared" ref="L28:M29" si="5">+((H28*100/B28)-100)</f>
        <v>180.37315410314591</v>
      </c>
      <c r="M28" s="56">
        <f t="shared" si="5"/>
        <v>877.78705636743223</v>
      </c>
      <c r="N28" s="32"/>
      <c r="O28" s="14"/>
      <c r="P28" s="51"/>
      <c r="Q28" s="51"/>
    </row>
    <row r="29" spans="1:19" x14ac:dyDescent="0.25">
      <c r="A29" s="93" t="s">
        <v>29</v>
      </c>
      <c r="B29" s="47">
        <v>0</v>
      </c>
      <c r="C29" s="48">
        <v>0</v>
      </c>
      <c r="D29" s="47">
        <v>0</v>
      </c>
      <c r="E29" s="48">
        <v>0</v>
      </c>
      <c r="F29" s="47">
        <v>0</v>
      </c>
      <c r="G29" s="83">
        <v>10.5</v>
      </c>
      <c r="H29" s="49">
        <v>0</v>
      </c>
      <c r="I29" s="50">
        <v>0</v>
      </c>
      <c r="J29" s="92" t="s">
        <v>13</v>
      </c>
      <c r="K29" s="54" t="s">
        <v>13</v>
      </c>
      <c r="L29" s="92" t="s">
        <v>13</v>
      </c>
      <c r="M29" s="56" t="s">
        <v>13</v>
      </c>
      <c r="N29" s="32"/>
      <c r="O29" s="14"/>
      <c r="P29" s="51"/>
      <c r="Q29" s="51"/>
    </row>
    <row r="30" spans="1:19" s="1" customFormat="1" x14ac:dyDescent="0.25">
      <c r="A30" s="94" t="s">
        <v>30</v>
      </c>
      <c r="B30" s="95">
        <v>31293.800999999999</v>
      </c>
      <c r="C30" s="96">
        <v>10710.22</v>
      </c>
      <c r="D30" s="97">
        <v>3049.7330000000002</v>
      </c>
      <c r="E30" s="98">
        <v>1903.37</v>
      </c>
      <c r="F30" s="99">
        <v>28004.429</v>
      </c>
      <c r="G30" s="99">
        <v>3014.8960000000002</v>
      </c>
      <c r="H30" s="99">
        <v>60489.51</v>
      </c>
      <c r="I30" s="99">
        <v>7098.674</v>
      </c>
      <c r="J30" s="99">
        <f>+((H30*100/F30)-100)</f>
        <v>115.99979774627792</v>
      </c>
      <c r="K30" s="99">
        <f>+((I30*100/G30)-100)</f>
        <v>135.45336223869745</v>
      </c>
      <c r="L30" s="99">
        <f>+((H30*100/B30)-100)</f>
        <v>93.295502837766492</v>
      </c>
      <c r="M30" s="97">
        <f>+((I30*100/C30)-100)</f>
        <v>-33.720558494596744</v>
      </c>
    </row>
    <row r="31" spans="1:19" s="1" customFormat="1" x14ac:dyDescent="0.25">
      <c r="A31" s="100" t="s">
        <v>31</v>
      </c>
      <c r="B31" s="101"/>
      <c r="C31" s="101"/>
      <c r="D31" s="101"/>
      <c r="E31" s="101"/>
      <c r="F31" s="101"/>
      <c r="G31" s="101"/>
      <c r="H31" s="101"/>
      <c r="I31" s="101"/>
      <c r="J31" s="100"/>
      <c r="K31" s="100"/>
      <c r="L31" s="100"/>
      <c r="M31" s="100"/>
    </row>
    <row r="32" spans="1:19" s="1" customFormat="1" ht="15" customHeight="1" x14ac:dyDescent="0.25">
      <c r="A32" s="102" t="s">
        <v>32</v>
      </c>
      <c r="B32" s="102"/>
      <c r="C32" s="102"/>
      <c r="D32" s="102"/>
      <c r="E32" s="102"/>
      <c r="F32" s="103"/>
      <c r="G32" s="103"/>
      <c r="H32" s="103"/>
      <c r="I32" s="103"/>
      <c r="K32" s="51"/>
      <c r="L32" s="51"/>
      <c r="M32" s="51"/>
    </row>
    <row r="33" spans="1:13" s="1" customFormat="1" x14ac:dyDescent="0.25">
      <c r="A33" s="102" t="s">
        <v>33</v>
      </c>
      <c r="B33" s="102"/>
      <c r="C33" s="102"/>
      <c r="D33" s="102"/>
      <c r="E33" s="102"/>
      <c r="F33" s="104"/>
      <c r="J33" s="105"/>
      <c r="K33" s="51"/>
      <c r="L33" s="51"/>
      <c r="M33" s="51"/>
    </row>
    <row r="34" spans="1:13" s="1" customFormat="1" ht="15" customHeight="1" x14ac:dyDescent="0.25">
      <c r="A34" s="106" t="s">
        <v>34</v>
      </c>
      <c r="B34" s="107"/>
      <c r="C34" s="107"/>
      <c r="D34" s="107"/>
      <c r="E34" s="107"/>
      <c r="F34" s="107"/>
      <c r="G34" s="107"/>
      <c r="H34" s="107"/>
      <c r="I34" s="107"/>
      <c r="J34" s="108"/>
      <c r="K34" s="105" t="s">
        <v>35</v>
      </c>
      <c r="L34" s="100"/>
      <c r="M34" s="100"/>
    </row>
    <row r="35" spans="1:13" s="1" customFormat="1" x14ac:dyDescent="0.25">
      <c r="B35" s="51"/>
      <c r="C35" s="51"/>
    </row>
    <row r="36" spans="1:13" s="1" customFormat="1" x14ac:dyDescent="0.25">
      <c r="J36" s="105"/>
    </row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s="1" customFormat="1" x14ac:dyDescent="0.25"/>
    <row r="55" spans="1:19" s="1" customFormat="1" x14ac:dyDescent="0.25"/>
    <row r="56" spans="1:19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/>
      <c r="O56"/>
      <c r="P56"/>
      <c r="Q56"/>
      <c r="R56"/>
      <c r="S56"/>
    </row>
    <row r="57" spans="1:19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/>
      <c r="O57"/>
      <c r="P57"/>
      <c r="Q57"/>
      <c r="R57"/>
      <c r="S57"/>
    </row>
  </sheetData>
  <mergeCells count="24"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27_29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2023-07-26T12:14:34Z</dcterms:created>
  <dcterms:modified xsi:type="dcterms:W3CDTF">2023-07-26T12:17:21Z</dcterms:modified>
</cp:coreProperties>
</file>