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34E1017-EF9A-4DC2-9652-9CBAFB5F9138}" xr6:coauthVersionLast="47" xr6:coauthVersionMax="47" xr10:uidLastSave="{00000000-0000-0000-0000-000000000000}"/>
  <bookViews>
    <workbookView xWindow="-120" yWindow="-120" windowWidth="29040" windowHeight="17640" xr2:uid="{CD005B81-04E5-4ED6-88A2-CAB5F9F2AD53}"/>
  </bookViews>
  <sheets>
    <sheet name="28_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6" i="1"/>
  <c r="L26" i="1"/>
  <c r="J26" i="1"/>
  <c r="M25" i="1"/>
  <c r="K25" i="1"/>
  <c r="L24" i="1"/>
  <c r="J24" i="1"/>
  <c r="L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J17" i="1"/>
  <c r="M16" i="1"/>
  <c r="L16" i="1"/>
  <c r="M15" i="1"/>
  <c r="L15" i="1"/>
  <c r="J15" i="1"/>
  <c r="M13" i="1"/>
  <c r="L13" i="1"/>
  <c r="K13" i="1"/>
  <c r="J13" i="1"/>
  <c r="M12" i="1"/>
  <c r="L12" i="1"/>
  <c r="J12" i="1"/>
  <c r="M11" i="1"/>
  <c r="L11" i="1"/>
  <c r="J11" i="1"/>
  <c r="M10" i="1"/>
  <c r="L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<sst xmlns="http://schemas.openxmlformats.org/spreadsheetml/2006/main" count="84" uniqueCount="36">
  <si>
    <t xml:space="preserve">Grūdų  ir aliejinių augalų sėklų  supirkimo kiekių suvestinė ataskaita (2023 m. 28– 30 sav.) pagal GS-1*, t </t>
  </si>
  <si>
    <t xml:space="preserve">                      Data
Grūdai</t>
  </si>
  <si>
    <t>Pokytis, %</t>
  </si>
  <si>
    <t>30  sav.  (07 25–31)</t>
  </si>
  <si>
    <t>28  sav.  (07 10–16)</t>
  </si>
  <si>
    <t>29  sav.  (07 17–23)</t>
  </si>
  <si>
    <t>30  sav.  (07 24–30)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</si>
  <si>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</si>
  <si>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</si>
  <si>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</si>
  <si>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</si>
  <si>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</si>
  <si>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</si>
  <si>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</si>
  <si>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</si>
  <si>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</si>
  <si>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</si>
  <si>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</si>
  <si>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</si>
  <si>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</si>
  <si>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</si>
  <si>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</si>
  <si>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</si>
  <si>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</si>
  <si>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</si>
  <si>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</si>
  <si>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</si>
  <si>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</si>
  <si>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</si>
  <si>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</si>
  <si>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</si>
  <si>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</si>
  <si>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30 savaitę su   29  savaite</t>
  </si>
  <si>
    <t>*** lyginant 2023 m. 30 savaitę su 2022 m. 30 savaite</t>
  </si>
  <si>
    <t>Pastaba: grūdų bei aliejinių augalų sėklų 28 ir 29 savaičių supirkimo kiekiai patikslinti  2023-08-03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</si>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</sst>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500F8C1-AA0D-4DDB-99CF-105D67A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3FFDEC2-5EE4-49F0-B22E-297D2D32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4C96069-A461-485D-A391-8F94E585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1FF74CC-92B6-4C1F-8FFA-B6B641B5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210ABA8-0E39-4F88-915F-069A74D2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DD75EA2-65BC-4780-B814-F5506EE8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88069D2-E726-4E39-93F5-C4DBCB60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CE9DDE6-F9F6-4F89-BC27-3F820F10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79C1D29-CA53-4078-8DFF-C47D9CF8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13346BE-D5B2-4D6B-8AA7-FF51530B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72BC6789-5149-4887-AEE1-39C5F262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1830B52-19B5-4780-B931-814D2E51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0E51A80-2A43-4566-A696-ABE1A651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E460ED7-413A-43B8-9337-A08B9B23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4CEB55E-1CBF-43C4-A450-AA229C08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5F9640B-9487-492F-9CC8-15C8AAAB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3975B01-527E-4EA8-A4E3-332EA85D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4BDC6D97-EE7B-41D5-9E91-10913910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9E4DEC5-1F04-4119-9214-F3919F13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C0029DA-6FA0-4065-93D7-3CE2A870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31C05DC-069B-44D7-93F0-470F816B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91DD9DE-D927-4060-ACD6-B29E4697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46E0B785-16A1-4CDE-B62C-8E1961D1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D10C02C-5BDF-4DDD-AD2C-373A62CE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FAB58928-ACD6-4EF4-802F-0FD70D76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721AD49-076F-432D-95F1-32A828A0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07829E4-49E5-412A-87DE-A26FBFFB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ED60FD67-7E54-475F-8E0B-B2F99863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0C9E22E0-0E07-44B9-A1E4-339E6B79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769E6F7-2EED-43FB-8D5D-61DB8431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37129BC-F424-418A-8933-659054C2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068076C-D41F-46B0-A702-DA5A5E2E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E54EDB5-0B69-4C89-8561-9D598B93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D389923-FB69-4BE9-BD83-766749BE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D40631A-E609-472B-9088-544BC750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3AABE064-7481-4FFD-A2C9-31966B53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072A328-25F7-45BE-9AA2-4083B19A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75397F66-9C2D-44B3-A62B-C4670D94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2F329EC-6DCC-43A7-98BE-FDB75B16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EC10826-384A-498B-87B5-25A762B6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B163950-B3CC-4BA8-A372-E8AE724E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AFCF649-069E-4240-99F7-F5A51268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9F3927C-2E45-4159-931F-7AD0B037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6D57C43-CAD1-4319-AA73-77511882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2E59368-0E43-43CE-9759-E9F3F97F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5697982-2C08-4BF8-89FD-174C48FB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76CC305-5379-43B2-A92B-19B8C641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B3CEA7B-ACC8-4E2C-B5FD-9148A884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E20D20A-A27F-450F-A693-5D086B09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FAB6D06-2B49-4C6C-8776-C2F2976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38776A2-4F4A-44CA-BE43-02950BA9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B552336-411A-4990-9DB5-5F262D85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47BB2A0-D570-4D50-870B-F7AD9AD7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BFFBC45D-0CFA-4849-8D79-95482C30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E70FB759-1248-4DD3-84C7-7933EF4F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041AF40-BB53-4DBD-8796-D854EAE5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9B1D3DF-2ED9-4300-B345-96DAC86B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AEE9A16-D88F-43A3-B34C-780CE41D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8CEBFD5-F1BF-4193-BB64-3323B98B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BFFA884-ECC4-4298-9F4C-E4206C55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A5D5863-A953-45D4-B1FC-BADC9A42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2B7D7A2-D1A3-46C3-AD29-7EE91C3F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26010AD-F2FE-440F-B41A-86538B4E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5AF7902-201C-4827-B247-D137CC87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58327E67-218D-4CBD-BBFA-5FFF78CD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C0FF68F-84D1-49A3-B5DD-EB6D31E3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5C6ABD3-6DBE-4C1F-8E61-B6520FF4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3043499-EDDF-496F-8077-55A86869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4BEC23CD-874C-478B-BC8A-DD2AFBA7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9C1AC2EA-64E3-46A1-AA95-6E536F82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752A4C1F-2C0B-40CC-ABE9-691AAA2C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D1A661D-42BC-48C5-941E-1451A3D1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C77C846-BB33-470A-A984-64769B33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6EA16CE-4E48-4DB5-9874-46BC01DB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E0A2042-1A05-44BC-9348-702C6F9F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A667481-878F-4A54-997F-85A31539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ACE4521-F8FF-4160-AAF4-10B9F0BD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3728A2F-13E0-4300-AF60-857BC4DD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CCF48C2-1B2B-4A54-9601-F9112F9D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500B857-F005-49C3-A985-69239FFB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41D856D-5250-42A6-A28B-52D4A33A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24FB2BE3-3E05-44A0-AE53-174748FF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D234C19-637F-48B1-AD36-9AD522EE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68A5AAC-5DCB-456A-92E7-4A6B3CED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98C937D4-1644-49DD-961A-16758687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A82A707-BB7C-42AE-B179-2EA4005E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43772C1B-2471-4A45-B65A-876CD090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3C7761B-99B7-490B-A795-DF343DF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3F70A69-0973-4CA0-81A9-ADA23F5F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B5516F0-51DA-4A37-878F-79AE8BA8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288BBBC-6C7D-43E1-8F40-C1ED57AB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F945F22-2B39-4260-99B8-A4015771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5917ADF-AFA3-44CA-99D3-9C44FFD9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2D67C6A-AC69-4FD9-A28C-0514979B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AA9D30D-84C4-4A62-B50A-F8FC5917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9BA1ACA-1210-4C9C-A627-485BE216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8CAC634-ADE1-4F89-8330-4D473CDB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547FCB1-C378-42D4-8C77-F2CE83A7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7357810-0F9C-4CD9-81FA-B63BBECA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A404E36-BBE0-42D3-B8D1-A06AFD5F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32EE2C0-B6E3-4AB7-A42A-8AD8D96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926059BD-CE56-4C9D-B710-FBDA0D7B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5957279-4430-4F0B-B15B-9F432AC2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87F1658-7572-4313-BACC-F01CA12D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1EE9B8D6-21DE-47AC-901B-10E94A2B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2FD2C31-0D93-4BAA-84FC-D959E3AC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EEA037B-B4B8-4AD2-B885-933E95FE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8063710-756A-4E43-8EB4-3353301F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14E590E-6788-44D2-AAC1-14169170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C5696A3-BD1A-44B0-99A2-6A3CC5D5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162EFF4-31E1-4C72-9E0A-06B6D1F4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5E63CFF-3D12-4BBE-8377-345681D6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4AC1C39-835F-4CA4-974B-01926F3D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A50AD67-B175-4ED4-9900-46EEF8CE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1BDB5D7-76E4-4572-A225-9CB41C1F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41C7F03-814D-4937-B69F-3422E244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AB1BD83-487C-4813-832F-64A6542D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A04224B-45EF-44A9-A1D7-5C49BE44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036833E-9AC3-4A8E-BB16-16B2A51B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B88CB05-99BF-45B7-BE0F-581368C7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8C85856-A0FE-4E2A-9E18-3064B8C7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493ADC5-BD00-4CE1-AD11-1C84EB2A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4957854-8416-405E-897A-97B696DB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B86B2D5C-6D55-4559-875A-5C93B738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733BA88-980C-49E1-9934-C46F20A8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C6C9F172-96FB-4829-8397-ECB1C91D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AFE822F-6D21-4DE9-9424-9F10E180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F764970-BA7B-44D3-A348-2D3B6BBA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E05C60E-F6A2-4710-BDB5-3A177581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6C442AC1-F4A1-4CD6-ACF6-C20C27FA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AD6CB29-616D-446F-8D15-BC5D9FE0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A58CE09-23CB-4D04-8FBE-1484377C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05D51A3-CE3C-49B1-A7C8-759BAFD3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B355B94-EF30-44BA-972D-B1E548BB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29CB691-E025-4DC6-A020-AE916CC2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6857A87-AF55-4180-8E2C-CE43641B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04A278D-B40E-418F-9BB5-9822B8B9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AF654EDF-6942-445C-A0DF-6FD319CA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BF2CCB7-51AC-4E72-9067-8AF126B0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C9CD7CD-DA64-47BC-A20F-33CCE0A5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25AE918-C73A-4C77-99C4-6E9A543D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8FE6CEF-C644-4D62-8CD6-931BFD70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479CD94-781F-4F44-8C3B-11E3A58C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76FB8664-C948-43D8-9A87-AF31F19C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72CF128-A469-4794-B720-8FCECF50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86C49375-74D1-4175-9A66-343EA507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0DF0CB4-1C2D-4CB9-910C-901BD183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12145B49-2F6C-4A8E-B482-EB3025B7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FEF653A-C824-4F91-ABA2-7F13D885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38F8712-06A9-442D-86EA-6F740317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25B43D2F-534A-4D22-853F-0634162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B32C8BE7-0A91-4493-9E73-7BF766C9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B1D8DCC-E141-419C-ACAB-4DF46D6C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E612EBC-6D51-4536-B8D2-68F7DB0E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67FB0851-646E-44F7-9AFB-7FBDC364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F3C4396-ACF4-4082-B347-74A47626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9ABED6A-3905-4989-9D43-CD74C298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C7F7C0E-FE47-4821-A3E2-ABAFA678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D25A017-9A23-438B-9A68-9A2781A0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6FDFCC7-66B5-4B4C-AFCF-2E53AF7A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A7C504C-2FBD-47BB-AF28-D07E568C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EA06EE5-C2C0-404B-8CC7-0A4AF51F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2B192C5-A5C9-4FBA-9723-4A3DB1A2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AF56C1D-B422-4D35-AF0A-24F64F39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35DBE54-49C0-4A5C-8AFB-5BEC5109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E480437-7045-4566-8DA0-F1B720F4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71E6DE47-C209-43EA-89E7-EF8C8B7B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AE28A42-E00A-448E-BBDA-F98D7714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1F4F65F-8C8C-49A3-B1F3-FCB24798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0425C36-03FC-44CE-98F8-550AF335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FDCA519-E186-4271-9134-D205AAE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9C55F700-FC8B-48AC-9C49-B8655CDD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84847F7-B54B-487E-9DB8-6D61794D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7745994A-CB0E-4930-BF48-D907C20A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5656DB8-AAEB-469C-B49E-BFB42490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80714E3D-B015-41BD-8A11-4F2356A7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9E0B510-1F5C-474F-BF6D-30A4484E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C44AB67-D241-48E3-B11D-700D7DEB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3F2D33E-B22C-416F-BA5C-2C96CFE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58CA65C1-98F4-4D58-A35C-FA3A450A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B5088778-8E33-418E-B29E-D1726ACE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70D35E04-5AAC-4707-A6B6-F00650C4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9A8F622-696C-4385-8964-8ED3EF8F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C25A9A6-39CB-4C6E-8C00-53060C91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ED08B96B-03B6-491B-A4A1-FD0E3DA4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71AD6E8B-798F-4CDA-9085-E8FBAAD6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287981E-DCA9-4389-A519-73D65A70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CCF5249-55D2-4FBA-B768-2256AD70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F696957-F419-4E30-B4F1-DD8ED63D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137F7DD-B27D-43B0-B70D-F9D0EF67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6731C84-2881-4508-AE8F-68122472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902EFFE8-BA01-4CA7-85CE-B9C55CBB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DA1AC40-1001-4349-AC2F-8837B6E1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00D2565-36B8-412E-AEF3-CC7265EC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59CE56C-C4BF-4BBE-BBE8-456C5276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D1BBB36-CE1A-4858-86B2-533D0418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EAE6C82-37DD-4C81-8736-4395CD66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FC3196B-0C01-4C8F-968E-C286D890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9B8F900-6C93-4644-A849-0FE6E7AB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8314F5C3-61B2-4E28-99B3-CF600972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BC030E2-64EA-43CC-80BB-E2C1CD43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70806CFC-AF44-40D4-9D13-C9FAE05C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CEC2CFD-54AF-4939-BBD0-B7986D6C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8C00069-B12B-42EA-895D-3341EA6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D89D7317-B38D-4960-A2B9-8EA3E2D7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CC32909-209A-41EA-93F3-B1760849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7703CDE3-A9E1-4D5D-A4A3-E60CA542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391E699-5703-4A8E-AB0F-D4D38EA1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2556C7F-4237-4A1E-811D-820BB758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F8D98E7-C616-4A0F-B67A-BBF5B021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6B9E48B-4F07-488C-8E1C-B96E9DAC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4317747-D67A-417D-B5D2-304A20FA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84350CF-4335-41C7-AD7C-0D0981F2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C2551E04-9C9E-46C7-B9D0-0F5F6E73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05A98E6-4D0F-439B-B8CD-C9AB0D9D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A2DAB2A-1F8E-43BF-A2E4-3CE594EF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02B2B18-4ECC-4AB1-BF79-98B545A0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9CEDBC07-D628-47D8-8A32-F1457BF7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C151EC9-501F-4AC0-8B6D-9E46BCEC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962AB800-AB8D-4C89-AA31-11FDDECA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DADC663-EEE4-4362-A37F-8DC6488B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7882AD1-3043-4655-9B05-B4582248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9BD7314-4B59-46E9-B189-7DCACFC9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7A8AB9E-2A28-42BF-B9F1-6813EA3E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CAFAB29-423A-4103-8A8C-38902A35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D5D2074-4D68-4B4E-A527-6B3C1675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20D7D9D-4FB5-41C7-8186-6F4D5999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366E6EF-8A70-4F2D-8AF8-1C3E4491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49229621-3E0D-4A5C-8DEB-B692FE00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3E74DBF-157B-46F4-A4DD-E1CAD01A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C6A6091-8E35-4CB7-AF2E-1823A770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30D791AE-623B-4801-9C44-0E06E32F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C5D8D21-DB2F-421F-B785-A2BE9D47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F680960-AAE1-4E1A-9A98-92AC1DD9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683D039-5B10-48E8-9ADA-8EB990A1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44EB034-E41E-41B6-97FE-D4112B75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35EFC09-09A0-4E2E-B1E4-694F5456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2EE9AC4-03F6-43D6-A02C-75FC53B8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6E88877-0C39-48ED-929C-606A24B0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DA5F8A6-6443-42EB-9DA1-F9481553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95B3F90-19FE-412F-A88B-D32CB710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BE5CA37-AB5B-4827-A916-5681A6C2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2C1E7BD-87C0-4176-98AC-B9A19CD9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AF33830-0DB5-4179-9424-11D9EE25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45B0F06-260E-44AF-BC6F-E6000C91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0071647-6302-4D44-804A-AAC1470C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0E46164-86CB-4115-896D-B2F8B81B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631D384-81BA-4833-BEFC-A0E6C11D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24C89EC-7BBA-4A64-9AE7-2FB16D57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A3203B3-29AE-44DD-90E9-F2A9D5B5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7E4B130-6B88-4F26-A0BF-48D29AE2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0D60BFB-F030-4C6D-85A7-B2567CBC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0EC6847-46CD-4087-BD7C-DBAD4451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C6983A8-55E2-41F2-BD88-EA46A4F9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600B09D-51AF-488E-9687-1A0F2BBA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7DD4832-86C7-4B32-8667-2BEA7093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F32C5EF-DCC5-48C9-9D99-D8F0D820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CC05AB0-9717-453F-9045-87428300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9A92018-08ED-4912-86AE-AB545FDA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E84B58AF-EBE5-4712-996A-D74699A4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B9CC0F2-350C-49B2-83B6-286DC05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F6C25208-8F18-447B-B1AD-F0F89222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89DFDD9-DADA-4711-B39E-2433CF34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5A89266-D1B5-4AA6-860F-23DF43AA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2A74349B-76B2-4D26-9FB4-F36402EA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118BBCB-1AAE-4121-AF8C-C9AE771B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01A011F-906B-40B7-A9B8-04200195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D3FEEA6-C98B-4B41-9D2F-4C9D46FC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8A54559-B696-4E5B-BB14-496B97A3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26427EB-01C8-4627-B0CF-D5AFAD9B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08EB472-D57C-4622-8D6E-20035192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6ECB3A8C-B307-4805-A770-BA701B06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F1FAC9A-C141-4ED3-9CBE-CFCF4B19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612C929-B77B-48DB-8A8E-3B71C62A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D06B2BB-E5B8-4EEB-8C39-5B5B1897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EDC3DC9A-7E29-409D-965F-FB9C8DCE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08D2A1A-BED5-4389-B96B-0BF30198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74A3205-8C07-4943-8254-37CD2872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F3E522B6-B527-48FE-8BC0-74A05F06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52974AB-04B6-4994-89FB-8944E398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8D55902-F884-42CF-BA22-08050E7C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50BD9CB-3F3C-4D28-893D-2E5256D5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C2CA76CC-54DA-4D52-B403-2306A3F1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3840BD8E-C00F-437C-AA60-12DD49AE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3DC7464-1BD7-487A-8128-0703BADE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FBC7976-E4F3-4399-B32E-A57C61A2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5A99310-D988-4640-AEAE-C21D99FD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96DEB01-5C77-4196-917A-B340F9A3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4D38BC7-4B73-45CE-A5AD-66681FFA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398CE32-2CD0-453E-AC10-E444B012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0081823-2DE4-44AA-BD55-2A2D2AD8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AF1FAE9-9DCA-40D6-A3D0-7FFA434E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DF302247-D33F-42D2-8D0D-6E46A9B5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3CA9187-A8D9-445B-8248-E237E889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A9121A2-09CC-48F4-ADD8-948EFEC3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157AA7A-613E-4159-851F-11EF0007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D8FBE9D-7625-4801-869D-C9414A3E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92420E9E-5093-48F0-960D-508D3E1E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06CC022-0B01-4C95-9E03-A470A03E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92560C1-09E8-4F76-AD10-566EF693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8528124-8869-4AB4-B662-4D959AF2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46E3D53-081E-4A48-89E1-86DC3CDC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CE2EC87-EF05-4C02-966B-3CEAC6DB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C4CCECA-416C-485D-88D0-C3F08197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ED1E5024-0A7A-4535-9B64-DECCC9EA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1C2322A-2394-40D1-A3E3-837A25FC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9C1957A-CC98-4DE2-9D96-8935D24A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4AAFA77-82E8-45C7-BAC3-EB5A53A0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E89F378-D4B6-48EA-81C6-D0631AFF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8230439-99D3-40AE-B17E-B792E97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6B701FD3-9BA5-4ECA-94EE-99423AA5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060B607D-57FF-4184-96A0-D1FA6233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B5CA2DE-0D1E-4481-BCE8-97C62C660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8FD6961-234A-4196-91C9-D7BCB1B8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723A3D3-DA2C-44D2-9CB1-737025AD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76D52F7A-A626-4893-A92F-61C9858C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23C69DE-4F62-4CF6-94D2-006BB64E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8290A60E-941F-4938-BD05-7F087F14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F370420-72BE-4AF5-AAF5-792A7D37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F886AD8-937F-439D-8A45-790C0C95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70723FB-A6A7-430F-841E-FE58729F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B36EE39-6C11-4060-B34F-CB37A6B1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6C96684-47BB-4D90-B20E-A3204DB0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F33281C-0C23-4ACE-897C-EE6C76C0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31FE6E8-6795-4282-A198-5BF9EC4E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E65EC7A9-DC75-4D27-9C5E-E162472B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76B9A9C-496F-4A9B-A1D2-9E39C710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FA6F473-1F54-4D3F-AC0E-5556C1E2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4A78604-E09D-490D-BA4E-6DF7106E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BC6B43A-25DD-4EAF-9DBE-2D78EDE1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5BA5FE4-428C-4047-890C-489E22017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F57D916-C891-45ED-B722-E54CFAE9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14086E32-A73B-442C-A968-E8C1F853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2BB8A388-0AE8-4FB5-BA5C-6325070E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6384D96C-F5BB-4F34-8E60-6D177573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135D016B-C789-4192-8D35-16B450D9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EC202598-8857-4C0D-9ED7-5A52CDE1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D6E1AE8-60EC-4642-8844-D9BBBC4F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4844CFE-5727-4C03-B086-A85FEAB7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FB351F9B-39A7-4411-865C-A8A3274C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86306F4-55A0-4F09-AA4F-961F13AB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53B4D04-1B21-4AD0-A00E-A6C423D0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BF1CDF3-3168-4878-AA3B-3DA87B93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79775218-A34A-46CC-9998-05361951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A38E37A-E319-45FE-A014-AF08D809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E591F85-6CED-4CFE-A902-4605731F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6FACCBE-F42B-433D-895B-1C304DCE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BED881FB-19D6-40BF-AFB3-98EC62AE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5C9ACD46-A49B-4115-AD48-B08A967C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7864FBA-7E56-440D-8543-26887D47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79F0A96-7DB2-4FE6-B060-33B6C89A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99F3D3F-C1A5-4216-BCF6-71067F4D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0EA5D1D1-EF7A-499F-850C-E3C0A8B5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FCDECD1B-940E-4FC3-AE89-3F9402E9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73C73D4A-BB3E-40CA-81C2-79F58AF6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5DBE89A8-9597-4E52-B351-F874206A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F801320-F9E8-4D9B-B980-CB485E07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11FB68A-A79B-4F25-AD94-33F0E08E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DC29EA8-6DAB-4B9F-820D-E4264779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25680BA-DD70-41A7-A858-F7C91C79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FC8C49A-4C77-47DD-8790-9DA66576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002C1DC-9685-49B1-9BA0-82B62093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0D16783-1B24-4537-9A2B-43B66175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795729B-6793-434D-8A2B-EA840910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E516E05-A15C-4CE6-ACFC-A4C26DDD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C41751A-D752-4D2E-9657-F2FDFA3C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15984D7-3C37-4CCB-A3FB-2AAAAA6F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C6FC8AB-9BC4-4A30-B746-97D2852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8810DD9-0255-4C8F-B723-BC55DE48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BF255A0-EB57-4BF4-8EC5-E5DD9B5D4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BA2D461-FEFC-4064-8846-1D3C2905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C937CDA-9999-436F-ACB0-335ED9B2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DE073FF-EFA5-428A-8AE5-CEA9C570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216E2042-BC51-4CEA-934F-BAF4415B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1A6569E-E28F-406F-B12E-3517D5AB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867BFCC-943C-423A-93AF-2DF0B1B5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68291B5-EF17-46AC-91A5-E4C8B33F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15CDA26-499D-4340-B5A5-66887AAE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2B6F54C-1583-4B37-BEDE-A8DD86B9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A18B108-F068-447F-920A-179E44A1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6C76500-A5F9-4D14-A89A-18F4AA5B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852B668-5C92-493A-B8FA-B0ADF302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84A25ED-3006-45C4-8161-A379E207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DC9E63E-83C3-46BC-B8E8-9607DBFF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EEA20AC-5C5B-448D-B590-AB17FF1E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DD667B4-E95C-4FD2-AE4C-AB829578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F83EECC-C30D-4CDC-98BB-CF7590E1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425E4F01-F619-4919-A925-DB3046F3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A2D8156-F16A-4D61-9E81-7094D62F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BACC6FD-F8BF-4C1F-8775-06105556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F305B7D-2C24-4782-A014-4A9BA07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BC0B641-3DB0-46C0-8EE9-1E7B91A8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259D30A1-BD28-4CDA-A334-78C65941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FB90FA8-AAFB-41C8-AA31-54E7B326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7238B0F-04FB-465B-B18D-2E0F9314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F066DB1-FC80-44B8-8375-FB716C36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451B6D4-A13E-40E2-AD8D-B69B970B7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89E2B8BB-0ECA-45D5-8632-63BF661F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53C3EF3-DFB5-4309-8D06-C3519310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3D8AE4A-22B0-44AE-A008-1E5CED51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AA648222-2CC8-4810-B06E-CF13FB8D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CD18BEC3-31DD-484C-94A6-6C7F838B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39A65EB-2EA1-4E1F-BEB1-A1D392B4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7BEFE0F-72A4-4009-B08A-97FFC91A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09C794B-B8E1-46BB-A606-D5B9DC9E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364C5AC5-D571-44DB-943D-2FE75F83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49F8E25B-8752-4E10-A71B-7E9AE3DC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5DDF7188-B573-4F87-AFB9-3B4A7ECC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BD13101-3CE9-47D3-AC2A-05D74B91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5E0876B-DAEC-4634-8037-887CE986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691256C-F1C3-464E-B1E4-AB58FB16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FCDFAD3-5ADB-45C2-8D9F-5CE4FB068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3DAB04FE-98A7-43E2-937C-E51216AE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158ECA9-84D7-479A-81E9-62A6AE3E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1C01CEA0-6991-49AF-94DF-558EFCAB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2F61C0B-207C-4D8F-963D-4137B4D0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D2A4457-8FFE-4018-9CA5-4AA2186D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956F1DB-54E0-4BF7-82C8-DB4835D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0E37583-3015-4F92-8A1C-3A541A9A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D4999D7-7518-4B86-8C41-215D4DA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9FE5F28-9693-432C-BD46-1D525945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718FF75-103C-4A49-91E3-38205D66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3BAC4AF-829F-42BA-BE5B-AC4C58BF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721D652-DD93-468A-8008-A1E9F3DE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C8DCD219-AE6A-4748-942D-14FA6CA2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8983DB5-65A5-4572-A6C4-F5EBB600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31E9B54-86EC-4C8C-A4BA-DE42FD0B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D8BE747-61CD-429D-A81F-A9BD042B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56B1D89-1866-4DBB-BD75-44C152BE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F941C20-42B3-4A55-8252-EEDA3008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CFC44769-4794-439A-9EFE-DF365D355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CF230FEC-C397-4A1C-96BA-546F7B10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FE2DD82-DCB9-4509-AACB-F6AAA60E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0C019018-670B-487E-A46F-128CF869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C1E2320-2D93-4A3B-8699-5F464808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6C8C0A6-21BC-4886-8992-A5B10EC8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C21A4B6-9C21-4C22-8141-2304375B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EA6C6E5A-17D4-499E-935B-1D28E02E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63D6888-B1C7-4DD2-8411-5A73C4B7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758F9F3-3623-4B77-8F3A-2FAE3CDD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6F9C870-DAC7-413F-8633-63E06F71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E0D11963-151E-4215-ABC3-4AF16FB6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53BC5E1-5AE6-4D2F-B1FE-CDD1F0E6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82AB8F7B-D2C3-449A-923D-A0C286AF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67A0E54-0A2F-42B1-96A1-1383A1C1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3504BB1-A626-4D94-9240-BF46960B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841B24A-A9A4-4AA5-8E0A-067D2B88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4EAB3A71-58DE-4177-87B1-1DD051D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CC0C1BB-FE49-4E53-A4F2-C5034845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CB388F1-B5CC-4D74-9F5A-CBBB417F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DC26B5F-0AE9-402A-B277-8755B559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2BE85D0-C573-4824-8B08-F73A16C2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8E88CDF-1B76-4131-9E8A-5EF0E971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81C3430E-A50C-4C1A-9875-FF392DB7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2EBAFCDC-2E09-4E52-ACE6-9BD1BF98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D65CCB6E-7589-4555-9746-665734C0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EC94CF9-8806-4A00-AF78-8DCC921F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26DC274C-CC1A-422B-B93B-D943AB2F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CDE8FBC-4AC0-410B-B2C6-3A727835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EC4EAFA-780B-49B3-9729-9083312A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A7DB6A84-AE2A-4B5B-A172-C0551D6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A80B82F-400C-4479-8538-5C008462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B3F95C64-15DF-4D7D-87FB-D1EA03D6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1A80923-B5EA-454F-BC5A-24FBBFAF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8F48B07-D73D-4924-BBB3-3D3950AB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633C041B-6097-4BB4-A4EE-CE84D9A0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B458B3F-74D2-4B32-B0E0-97429C18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A0547601-8FD2-404B-917B-8DD27637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92D68F3-B29B-48E2-B7E3-A9937A28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8EC7C9A-8200-4E5C-AEA2-2A4AC33A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AAF8236-5879-4A30-8D30-E2C975D0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9322A75-AED5-42A4-81C6-E7ED8FAE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FBB934A-3D58-4942-AE3E-6714BD37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AB391E8F-C079-46C2-AFFD-40951762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7D5A6F2-3C0B-428A-8991-978820C5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38B909C5-770D-452D-9AA7-D6AC7373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56ECD98-B2C4-41F4-9613-C2783B95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D592856-7DF9-4CF4-A9E8-13C62F0C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534F45C-C49B-4197-8497-54F5AC0E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7DD1C0B-9E7F-4522-92D8-7446B3D9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1964FA7-6BE5-433A-9882-2096D02B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554A22A4-C596-4667-84B5-E7DC83C7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CBA43CE-B6D0-4980-923F-2D4D8506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1E339D40-9724-4F6B-A620-298AABE9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735DA53-4317-41CA-83C9-C34770EF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A35E0A6-47EB-41D6-9E7C-10C6B6D1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7F73418-0AB3-4B12-BBD8-B6C14703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7B413A1-A618-4ABD-95FB-E1C91982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90887B44-7EA9-41D3-BBDB-FFECBEE3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3BE64456-740E-475D-90D8-72CCBCF6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DA978122-ED52-441B-AB46-8AC980E1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447497E-3A04-445E-B74E-434FA46C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E41EE62-6AB2-4ADF-9549-048E5C4B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E2C5271-AB78-4772-AD2E-B920E7F9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534BACC7-6570-4D97-B580-221254DF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E6E47C7-3489-4433-B7E6-7CC2DF7E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1ED7A78-5B93-43CB-B749-51E6891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181A4CF-6530-47B3-BB5B-89F8D449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C2A1202-6877-45B1-8A7B-B5C8E54A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B38E92B2-DA5C-4511-9D77-038EA348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17599654-1E72-4FF4-9255-9E14D361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3CA00937-646B-483D-9D83-9107B88C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99B3F61E-7AE0-4E92-8B38-85582116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326AD96C-C6C5-40EA-BC95-4D7A738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2A18735-662C-4A8B-B75F-D5E00CC9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1C25370-6973-43C3-A758-34F20E7B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6EC0B29-12B3-465C-B971-C1A78CD9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726ABAD-4C92-4AEF-B0A1-35FDFBA0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9E7AF7A-28B9-444B-9733-9634D9C2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F937BBF-53E5-4755-926C-55A1260E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4AA8DFD6-B0A9-4CF8-AD19-468ECFAF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DB99284B-5977-4A81-BFAA-9534ABF6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833284A2-964D-4842-A8A0-B701A223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2640B71-F8B7-4B2A-AD29-EA26DEC6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F78D8A0-FBD7-458D-8C28-883B7265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F122CCA-09CC-4088-8C54-95132A84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DF4FAB42-9CE6-474F-AEE4-07979BC9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8EE4BA8-78C1-4F8B-871C-6EBF34E3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E7CC975-39A6-4DFF-9559-601CA1C9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91F9132-BBB1-4AE1-BBD4-B94B674B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E49BC994-70CE-4AF0-9FD4-AE1E498C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3A0A0D7-1443-41D1-BB48-CB6FB152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D097819-7CDC-4F6A-AC92-BD4A1FC2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58B4BDA-6F20-4DC3-A3BD-D26642A5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783B1611-14EE-4218-B686-1D6C19A4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0B42C69-9F6B-41BD-BA59-382D638B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C333A257-E782-4D77-9447-B8E11145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B25C03D-F12A-4BD8-AF04-BF85ED91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DE71986-5B7A-4818-A23B-486A9F96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FA388B1-696C-4674-AF9E-87464EA2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04D434EA-97CA-456E-8C82-688D0DAB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FCA1B91-0783-4506-A647-064B6C32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48458A20-9399-4E25-A76C-1EF1BDA4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A8DC76CD-A1E0-4A58-9010-655D6FB5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28A6AB8A-A427-4519-B540-2DF82594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909A1FF-3AF8-4FDE-8CB0-B6A47473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089BDDB3-4948-454F-B296-BE8AD8AA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BB420DF-6A7C-4F1C-BEEB-D31561F8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5CBA980-652A-45AB-98BC-FC1340EF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EB25BC8-2DB3-4BEC-9A88-90054234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12D2310-056B-431F-ABB9-EF16104C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7E5BFD6-0141-4362-B8AB-5ACA4084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557B763-B130-4971-BD91-C8CBBD20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FCD4E12-78A0-4A99-A5F4-0196F216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B434E592-7865-47D4-BEA1-2102C06E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BBF5921-E6D7-4A46-B273-B3630284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5A1594EC-9FEB-4375-88EE-FCBB0D25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F1A70F3-8DB5-47F5-8161-3FC0F168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6F433FE-2DA6-441A-BCEA-FCCBDBE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DDA2F2E-25DC-4F79-9355-DC512357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D5A3E5D9-F99A-4C22-992B-25DD8E3D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167CA94-E760-400B-8DFA-08B73079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164330DA-A359-4D63-AF18-ADE6A7C5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80C6-8220-446A-B4A6-10EEB8DC3E80}">
  <dimension ref="A1:V57"/>
  <sheetViews>
    <sheetView showGridLines="0" tabSelected="1" workbookViewId="0">
      <selection activeCell="P29" sqref="P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12137.734</v>
      </c>
      <c r="C8" s="27">
        <v>4629.8500000000004</v>
      </c>
      <c r="D8" s="26">
        <v>6718.7719999999999</v>
      </c>
      <c r="E8" s="27">
        <v>934.21199999999999</v>
      </c>
      <c r="F8" s="28">
        <v>8378.1190000000006</v>
      </c>
      <c r="G8" s="29">
        <v>129.9</v>
      </c>
      <c r="H8" s="28">
        <v>82080.421000000002</v>
      </c>
      <c r="I8" s="29">
        <v>12190.593999999999</v>
      </c>
      <c r="J8" s="28">
        <f t="shared" ref="J8:K13" si="0">+((H8*100/F8)-100)</f>
        <v>879.69987057954177</v>
      </c>
      <c r="K8" s="30">
        <f t="shared" si="0"/>
        <v>9284.598922247882</v>
      </c>
      <c r="L8" s="28">
        <f t="shared" ref="L8:M13" si="1">+((H8*100/B8)-100)</f>
        <v>576.24171859426156</v>
      </c>
      <c r="M8" s="31">
        <f t="shared" si="1"/>
        <v>163.30429711545725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249.261</v>
      </c>
      <c r="C9" s="36">
        <v>105</v>
      </c>
      <c r="D9" s="35">
        <v>177.839</v>
      </c>
      <c r="E9" s="36">
        <v>0</v>
      </c>
      <c r="F9" s="37">
        <v>251.24</v>
      </c>
      <c r="G9" s="38">
        <v>0</v>
      </c>
      <c r="H9" s="37">
        <v>2950.7829999999999</v>
      </c>
      <c r="I9" s="39">
        <v>0</v>
      </c>
      <c r="J9" s="40">
        <f>+((H9*100/F9)-100)</f>
        <v>1074.4877408056041</v>
      </c>
      <c r="K9" s="41" t="s">
        <v>13</v>
      </c>
      <c r="L9" s="40">
        <f>+((H9*100/B9)-100)</f>
        <v>1083.8125498974969</v>
      </c>
      <c r="M9" s="42" t="s">
        <v>13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1805.636</v>
      </c>
      <c r="C10" s="48">
        <v>534.16700000000003</v>
      </c>
      <c r="D10" s="47">
        <v>629.10599999999999</v>
      </c>
      <c r="E10" s="48">
        <v>0</v>
      </c>
      <c r="F10" s="49">
        <v>1331.797</v>
      </c>
      <c r="G10" s="38">
        <v>0</v>
      </c>
      <c r="H10" s="49">
        <v>3644.951</v>
      </c>
      <c r="I10" s="50">
        <v>1119.9059999999999</v>
      </c>
      <c r="J10" s="40">
        <f>+((H10*100/F10)-100)</f>
        <v>173.6866804775803</v>
      </c>
      <c r="K10" s="41" t="s">
        <v>13</v>
      </c>
      <c r="L10" s="40">
        <f t="shared" si="1"/>
        <v>101.86521535902031</v>
      </c>
      <c r="M10" s="42">
        <f t="shared" si="1"/>
        <v>109.6546585618355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4472.3969999999999</v>
      </c>
      <c r="C11" s="48">
        <v>511.43299999999999</v>
      </c>
      <c r="D11" s="47">
        <v>3755.3029999999999</v>
      </c>
      <c r="E11" s="48">
        <v>565.07999999999993</v>
      </c>
      <c r="F11" s="49">
        <v>4308.0370000000003</v>
      </c>
      <c r="G11" s="38">
        <v>0</v>
      </c>
      <c r="H11" s="49">
        <v>47672.235000000001</v>
      </c>
      <c r="I11" s="50">
        <v>10499.022999999999</v>
      </c>
      <c r="J11" s="53">
        <f t="shared" si="0"/>
        <v>1006.5883371010973</v>
      </c>
      <c r="K11" s="54" t="s">
        <v>13</v>
      </c>
      <c r="L11" s="55">
        <f t="shared" si="1"/>
        <v>965.92136163225223</v>
      </c>
      <c r="M11" s="56">
        <f t="shared" si="1"/>
        <v>1952.863815983716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2582.8360000000002</v>
      </c>
      <c r="C12" s="48">
        <v>88.98</v>
      </c>
      <c r="D12" s="47">
        <v>532.68200000000002</v>
      </c>
      <c r="E12" s="48">
        <v>0</v>
      </c>
      <c r="F12" s="49">
        <v>1490.654</v>
      </c>
      <c r="G12" s="38">
        <v>0</v>
      </c>
      <c r="H12" s="49">
        <v>20365.198</v>
      </c>
      <c r="I12" s="50">
        <v>246.72499999999999</v>
      </c>
      <c r="J12" s="53">
        <f t="shared" si="0"/>
        <v>1266.1921545844978</v>
      </c>
      <c r="K12" s="54" t="s">
        <v>13</v>
      </c>
      <c r="L12" s="55">
        <f t="shared" si="1"/>
        <v>688.48204067157178</v>
      </c>
      <c r="M12" s="56">
        <f t="shared" si="1"/>
        <v>177.28141155315802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3027.6040000000003</v>
      </c>
      <c r="C13" s="48">
        <v>3390.27</v>
      </c>
      <c r="D13" s="47">
        <v>1548.56</v>
      </c>
      <c r="E13" s="48">
        <v>369.13200000000001</v>
      </c>
      <c r="F13" s="49">
        <v>996.39100000000008</v>
      </c>
      <c r="G13" s="38">
        <v>129.9</v>
      </c>
      <c r="H13" s="49">
        <v>7447.2539999999999</v>
      </c>
      <c r="I13" s="50">
        <v>324.94</v>
      </c>
      <c r="J13" s="36">
        <f t="shared" si="0"/>
        <v>647.42284906226564</v>
      </c>
      <c r="K13" s="58">
        <f t="shared" si="0"/>
        <v>150.14626635873748</v>
      </c>
      <c r="L13" s="36">
        <f t="shared" si="1"/>
        <v>145.97847010375199</v>
      </c>
      <c r="M13" s="59">
        <f t="shared" si="1"/>
        <v>-90.415512628787681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75.281999999999996</v>
      </c>
      <c r="E14" s="48">
        <v>0</v>
      </c>
      <c r="F14" s="49">
        <v>0</v>
      </c>
      <c r="G14" s="61">
        <v>0</v>
      </c>
      <c r="H14" s="49">
        <v>0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167.29</v>
      </c>
      <c r="C15" s="65">
        <v>189.96</v>
      </c>
      <c r="D15" s="64">
        <v>0</v>
      </c>
      <c r="E15" s="65">
        <v>0</v>
      </c>
      <c r="F15" s="64">
        <v>47.497</v>
      </c>
      <c r="G15" s="65">
        <v>0</v>
      </c>
      <c r="H15" s="66">
        <v>612.005</v>
      </c>
      <c r="I15" s="39">
        <v>58.85</v>
      </c>
      <c r="J15" s="67">
        <f t="shared" ref="J15:K27" si="2">+((H15*100/F15)-100)</f>
        <v>1188.5129587131819</v>
      </c>
      <c r="K15" s="68" t="s">
        <v>13</v>
      </c>
      <c r="L15" s="67">
        <f t="shared" ref="L15:M27" si="3">+((H15*100/B15)-100)</f>
        <v>265.83477793053981</v>
      </c>
      <c r="M15" s="69">
        <f t="shared" si="3"/>
        <v>-69.01979364076648</v>
      </c>
      <c r="N15" s="32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50.74</v>
      </c>
      <c r="C16" s="72">
        <v>98.86</v>
      </c>
      <c r="D16" s="71">
        <v>0</v>
      </c>
      <c r="E16" s="73">
        <v>0</v>
      </c>
      <c r="F16" s="71">
        <v>0</v>
      </c>
      <c r="G16" s="72">
        <v>0</v>
      </c>
      <c r="H16" s="74">
        <v>325.70800000000003</v>
      </c>
      <c r="I16" s="39">
        <v>58.85</v>
      </c>
      <c r="J16" s="40" t="s">
        <v>13</v>
      </c>
      <c r="K16" s="41" t="s">
        <v>13</v>
      </c>
      <c r="L16" s="75">
        <f t="shared" si="3"/>
        <v>541.91564840362639</v>
      </c>
      <c r="M16" s="42">
        <f t="shared" si="3"/>
        <v>-40.471373659720818</v>
      </c>
      <c r="N16" s="32"/>
      <c r="O16" s="14"/>
      <c r="P16" s="51"/>
      <c r="Q16" s="51"/>
    </row>
    <row r="17" spans="1:19" x14ac:dyDescent="0.25">
      <c r="A17" s="57" t="s">
        <v>15</v>
      </c>
      <c r="B17" s="76">
        <v>116.55</v>
      </c>
      <c r="C17" s="77">
        <v>91.1</v>
      </c>
      <c r="D17" s="76">
        <v>0</v>
      </c>
      <c r="E17" s="78">
        <v>0</v>
      </c>
      <c r="F17" s="76">
        <v>47.497</v>
      </c>
      <c r="G17" s="77">
        <v>0</v>
      </c>
      <c r="H17" s="79">
        <v>286.29700000000003</v>
      </c>
      <c r="I17" s="80">
        <v>0</v>
      </c>
      <c r="J17" s="36">
        <f t="shared" si="2"/>
        <v>502.76859591132086</v>
      </c>
      <c r="K17" s="58" t="s">
        <v>13</v>
      </c>
      <c r="L17" s="36">
        <f t="shared" si="3"/>
        <v>145.64307164307169</v>
      </c>
      <c r="M17" s="59" t="s">
        <v>13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38505.959000000003</v>
      </c>
      <c r="C18" s="27">
        <v>5503.7530000000006</v>
      </c>
      <c r="D18" s="26">
        <v>20735.051000000003</v>
      </c>
      <c r="E18" s="27">
        <v>1699.7840000000001</v>
      </c>
      <c r="F18" s="26">
        <v>38830.156999999999</v>
      </c>
      <c r="G18" s="81">
        <v>4740.799</v>
      </c>
      <c r="H18" s="28">
        <v>36299.521000000001</v>
      </c>
      <c r="I18" s="39">
        <v>10786.157999999999</v>
      </c>
      <c r="J18" s="67">
        <f t="shared" si="2"/>
        <v>-6.51719229463842</v>
      </c>
      <c r="K18" s="68">
        <f t="shared" si="2"/>
        <v>127.51772433296583</v>
      </c>
      <c r="L18" s="67">
        <f t="shared" si="3"/>
        <v>-5.7301208885617001</v>
      </c>
      <c r="M18" s="69">
        <f t="shared" si="3"/>
        <v>95.978235215134106</v>
      </c>
      <c r="N18" s="32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2161.36</v>
      </c>
      <c r="C19" s="36">
        <v>2396.2399999999998</v>
      </c>
      <c r="D19" s="35">
        <v>3747.94</v>
      </c>
      <c r="E19" s="36">
        <v>0</v>
      </c>
      <c r="F19" s="35">
        <v>4799</v>
      </c>
      <c r="G19" s="82">
        <v>0</v>
      </c>
      <c r="H19" s="37">
        <v>3852.8040000000001</v>
      </c>
      <c r="I19" s="39">
        <v>0</v>
      </c>
      <c r="J19" s="40">
        <f t="shared" si="2"/>
        <v>-19.716524275890805</v>
      </c>
      <c r="K19" s="41" t="s">
        <v>13</v>
      </c>
      <c r="L19" s="40">
        <f t="shared" si="3"/>
        <v>78.258318836288254</v>
      </c>
      <c r="M19" s="42" t="s">
        <v>13</v>
      </c>
      <c r="N19" s="32"/>
      <c r="O19" s="14"/>
      <c r="P19" s="51"/>
      <c r="Q19" s="51"/>
    </row>
    <row r="20" spans="1:19" x14ac:dyDescent="0.25">
      <c r="A20" s="52" t="s">
        <v>15</v>
      </c>
      <c r="B20" s="47">
        <v>35460.896999999997</v>
      </c>
      <c r="C20" s="83">
        <v>2736.337</v>
      </c>
      <c r="D20" s="47">
        <v>16186.169</v>
      </c>
      <c r="E20" s="48">
        <v>24.58</v>
      </c>
      <c r="F20" s="47">
        <v>33955.057000000001</v>
      </c>
      <c r="G20" s="83">
        <v>3179.9990000000003</v>
      </c>
      <c r="H20" s="49">
        <v>31916.78</v>
      </c>
      <c r="I20" s="50">
        <v>6499.0380000000005</v>
      </c>
      <c r="J20" s="53">
        <f t="shared" si="2"/>
        <v>-6.0028672606852069</v>
      </c>
      <c r="K20" s="54">
        <f t="shared" si="2"/>
        <v>104.37232841897119</v>
      </c>
      <c r="L20" s="55">
        <f t="shared" si="3"/>
        <v>-9.9944369709542258</v>
      </c>
      <c r="M20" s="56">
        <f t="shared" si="3"/>
        <v>137.50868405463217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883.702</v>
      </c>
      <c r="C21" s="78">
        <v>371.17599999999999</v>
      </c>
      <c r="D21" s="47">
        <v>800.94200000000001</v>
      </c>
      <c r="E21" s="48">
        <v>1675.204</v>
      </c>
      <c r="F21" s="47">
        <v>76.099999999999994</v>
      </c>
      <c r="G21" s="83">
        <v>1560.8</v>
      </c>
      <c r="H21" s="49">
        <v>529.93700000000001</v>
      </c>
      <c r="I21" s="62">
        <v>4287.12</v>
      </c>
      <c r="J21" s="84">
        <f t="shared" si="2"/>
        <v>596.36925098554548</v>
      </c>
      <c r="K21" s="85">
        <f t="shared" si="2"/>
        <v>174.67452588416199</v>
      </c>
      <c r="L21" s="86">
        <f t="shared" si="3"/>
        <v>-40.032160162588738</v>
      </c>
      <c r="M21" s="87">
        <f t="shared" si="3"/>
        <v>1055.0100221997113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77.025999999999996</v>
      </c>
      <c r="C22" s="36">
        <v>77.454999999999998</v>
      </c>
      <c r="D22" s="71">
        <v>41.723999999999997</v>
      </c>
      <c r="E22" s="73">
        <v>0</v>
      </c>
      <c r="F22" s="71">
        <v>60.399000000000001</v>
      </c>
      <c r="G22" s="72">
        <v>0</v>
      </c>
      <c r="H22" s="74">
        <v>12.1</v>
      </c>
      <c r="I22" s="39">
        <v>0</v>
      </c>
      <c r="J22" s="89">
        <f t="shared" si="2"/>
        <v>-79.96655573767778</v>
      </c>
      <c r="K22" s="41" t="s">
        <v>13</v>
      </c>
      <c r="L22" s="90">
        <f t="shared" si="3"/>
        <v>-84.29101861709033</v>
      </c>
      <c r="M22" s="42" t="s">
        <v>13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0</v>
      </c>
      <c r="C23" s="83">
        <v>0</v>
      </c>
      <c r="D23" s="47">
        <v>24</v>
      </c>
      <c r="E23" s="48">
        <v>0</v>
      </c>
      <c r="F23" s="47">
        <v>41.79</v>
      </c>
      <c r="G23" s="83">
        <v>0</v>
      </c>
      <c r="H23" s="49">
        <v>0</v>
      </c>
      <c r="I23" s="50">
        <v>0</v>
      </c>
      <c r="J23" s="91" t="s">
        <v>13</v>
      </c>
      <c r="K23" s="54" t="s">
        <v>13</v>
      </c>
      <c r="L23" s="92" t="s">
        <v>13</v>
      </c>
      <c r="M23" s="56" t="s">
        <v>13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1735.192</v>
      </c>
      <c r="C24" s="83">
        <v>517.71</v>
      </c>
      <c r="D24" s="47">
        <v>266.33600000000001</v>
      </c>
      <c r="E24" s="48">
        <v>26.26</v>
      </c>
      <c r="F24" s="47">
        <v>303.78699999999998</v>
      </c>
      <c r="G24" s="83">
        <v>29.5</v>
      </c>
      <c r="H24" s="49">
        <v>5837.2549999999992</v>
      </c>
      <c r="I24" s="50">
        <v>0</v>
      </c>
      <c r="J24" s="91">
        <f t="shared" si="2"/>
        <v>1821.4959823823926</v>
      </c>
      <c r="K24" s="54" t="s">
        <v>13</v>
      </c>
      <c r="L24" s="92">
        <f t="shared" si="3"/>
        <v>236.40398295981072</v>
      </c>
      <c r="M24" s="56" t="s">
        <v>13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240.16</v>
      </c>
      <c r="C25" s="83">
        <v>801.84</v>
      </c>
      <c r="D25" s="47">
        <v>0</v>
      </c>
      <c r="E25" s="48">
        <v>474.52</v>
      </c>
      <c r="F25" s="47">
        <v>90.965999999999994</v>
      </c>
      <c r="G25" s="83">
        <v>78.08</v>
      </c>
      <c r="H25" s="49">
        <v>0</v>
      </c>
      <c r="I25" s="50">
        <v>156.69</v>
      </c>
      <c r="J25" s="91" t="s">
        <v>13</v>
      </c>
      <c r="K25" s="54">
        <f t="shared" si="2"/>
        <v>100.67879098360658</v>
      </c>
      <c r="L25" s="92" t="s">
        <v>13</v>
      </c>
      <c r="M25" s="56">
        <f t="shared" si="3"/>
        <v>-80.458695001496551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813.947</v>
      </c>
      <c r="C26" s="83">
        <v>39.200000000000003</v>
      </c>
      <c r="D26" s="47">
        <v>32.462000000000003</v>
      </c>
      <c r="E26" s="48">
        <v>0</v>
      </c>
      <c r="F26" s="47">
        <v>50.378999999999998</v>
      </c>
      <c r="G26" s="83">
        <v>0</v>
      </c>
      <c r="H26" s="49">
        <v>2764.634</v>
      </c>
      <c r="I26" s="50">
        <v>79.62</v>
      </c>
      <c r="J26" s="92">
        <f t="shared" ref="J26:K29" si="4">+((H26*100/F26)-100)</f>
        <v>5387.6714504059237</v>
      </c>
      <c r="K26" s="54" t="s">
        <v>13</v>
      </c>
      <c r="L26" s="92">
        <f t="shared" si="3"/>
        <v>239.65774184314216</v>
      </c>
      <c r="M26" s="56">
        <f t="shared" si="3"/>
        <v>103.11224489795916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0</v>
      </c>
      <c r="C27" s="83">
        <v>46.67</v>
      </c>
      <c r="D27" s="47">
        <v>20</v>
      </c>
      <c r="E27" s="48">
        <v>0</v>
      </c>
      <c r="F27" s="47">
        <v>0</v>
      </c>
      <c r="G27" s="83">
        <v>1807.395</v>
      </c>
      <c r="H27" s="49">
        <v>28.927</v>
      </c>
      <c r="I27" s="50">
        <v>0</v>
      </c>
      <c r="J27" s="92" t="s">
        <v>13</v>
      </c>
      <c r="K27" s="54" t="s">
        <v>13</v>
      </c>
      <c r="L27" s="92" t="s">
        <v>13</v>
      </c>
      <c r="M27" s="56" t="s">
        <v>13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134145.04499999998</v>
      </c>
      <c r="C28" s="48">
        <v>11113.28</v>
      </c>
      <c r="D28" s="47">
        <v>166.084</v>
      </c>
      <c r="E28" s="48">
        <v>0</v>
      </c>
      <c r="F28" s="47">
        <v>12686.416999999999</v>
      </c>
      <c r="G28" s="83">
        <v>468.36</v>
      </c>
      <c r="H28" s="49">
        <v>173817.853</v>
      </c>
      <c r="I28" s="50">
        <v>2780.6130000000003</v>
      </c>
      <c r="J28" s="92">
        <f t="shared" si="4"/>
        <v>1270.1098820888515</v>
      </c>
      <c r="K28" s="54">
        <f t="shared" si="4"/>
        <v>493.69139123750972</v>
      </c>
      <c r="L28" s="92">
        <f t="shared" ref="L28:M29" si="5">+((H28*100/B28)-100)</f>
        <v>29.574560879233388</v>
      </c>
      <c r="M28" s="56">
        <f t="shared" si="5"/>
        <v>-74.979367027556222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0</v>
      </c>
      <c r="D29" s="47">
        <v>0</v>
      </c>
      <c r="E29" s="48">
        <v>10.5</v>
      </c>
      <c r="F29" s="47">
        <v>0</v>
      </c>
      <c r="G29" s="83">
        <v>0</v>
      </c>
      <c r="H29" s="49">
        <v>0</v>
      </c>
      <c r="I29" s="50">
        <v>0</v>
      </c>
      <c r="J29" s="92" t="s">
        <v>13</v>
      </c>
      <c r="K29" s="54" t="s">
        <v>13</v>
      </c>
      <c r="L29" s="92" t="s">
        <v>13</v>
      </c>
      <c r="M29" s="56" t="s">
        <v>13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187822.353</v>
      </c>
      <c r="C30" s="96">
        <v>22919.718000000001</v>
      </c>
      <c r="D30" s="97">
        <v>28004.429</v>
      </c>
      <c r="E30" s="98">
        <v>3145.2760000000003</v>
      </c>
      <c r="F30" s="99">
        <v>60489.51</v>
      </c>
      <c r="G30" s="99">
        <v>6777.7650000000003</v>
      </c>
      <c r="H30" s="99">
        <v>301452.71600000001</v>
      </c>
      <c r="I30" s="99">
        <v>26052.525000000001</v>
      </c>
      <c r="J30" s="99">
        <f>+((H30*100/F30)-100)</f>
        <v>398.35536111963876</v>
      </c>
      <c r="K30" s="99">
        <f>+((I30*100/G30)-100)</f>
        <v>284.38224104848723</v>
      </c>
      <c r="L30" s="99">
        <f>+((H30*100/B30)-100)</f>
        <v>60.498849676321555</v>
      </c>
      <c r="M30" s="97">
        <f>+((I30*100/C30)-100)</f>
        <v>13.668610582381504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28_30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2023-08-02T11:01:43Z</dcterms:created>
  <dcterms:modified xsi:type="dcterms:W3CDTF">2023-08-02T11:02:42Z</dcterms:modified>
</cp:coreProperties>
</file>