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1614181A-6FAA-4010-961F-AB76B8D0068A}" xr6:coauthVersionLast="47" xr6:coauthVersionMax="47" xr10:uidLastSave="{00000000-0000-0000-0000-000000000000}"/>
  <bookViews>
    <workbookView xWindow="-120" yWindow="-120" windowWidth="29040" windowHeight="15840" xr2:uid="{C8DA1F2B-9E9C-46BE-9820-023A0B5D2555}"/>
  </bookViews>
  <sheets>
    <sheet name="29_3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" i="1" l="1"/>
  <c r="L30" i="1"/>
  <c r="K30" i="1"/>
  <c r="J30" i="1"/>
  <c r="M28" i="1"/>
  <c r="L28" i="1"/>
  <c r="K28" i="1"/>
  <c r="J28" i="1"/>
  <c r="J27" i="1"/>
  <c r="M26" i="1"/>
  <c r="L26" i="1"/>
  <c r="K26" i="1"/>
  <c r="J26" i="1"/>
  <c r="M25" i="1"/>
  <c r="L25" i="1"/>
  <c r="K25" i="1"/>
  <c r="L24" i="1"/>
  <c r="K24" i="1"/>
  <c r="J24" i="1"/>
  <c r="L22" i="1"/>
  <c r="J22" i="1"/>
  <c r="M21" i="1"/>
  <c r="L21" i="1"/>
  <c r="K21" i="1"/>
  <c r="J21" i="1"/>
  <c r="M20" i="1"/>
  <c r="L20" i="1"/>
  <c r="K20" i="1"/>
  <c r="J20" i="1"/>
  <c r="L19" i="1"/>
  <c r="J19" i="1"/>
  <c r="M18" i="1"/>
  <c r="L18" i="1"/>
  <c r="K18" i="1"/>
  <c r="J18" i="1"/>
  <c r="L17" i="1"/>
  <c r="J17" i="1"/>
  <c r="L16" i="1"/>
  <c r="J16" i="1"/>
  <c r="L15" i="1"/>
  <c r="K15" i="1"/>
  <c r="J15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L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<sst xmlns="http://schemas.openxmlformats.org/spreadsheetml/2006/main" count="77" uniqueCount="36">
  <si>
    <t xml:space="preserve">Grūdų  ir aliejinių augalų sėklų  supirkimo kiekių suvestinė ataskaita (2023 m. 29– 31 sav.) pagal GS-1*, t </t>
  </si>
  <si>
    <t xml:space="preserve">                      Data
Grūdai</t>
  </si>
  <si>
    <t>Pokytis, %</t>
  </si>
  <si>
    <t>31  sav.  (08 01–07)</t>
  </si>
  <si>
    <t>29  sav.  (07 17–23)</t>
  </si>
  <si>
    <t>30  sav.  (07 24–30)</t>
  </si>
  <si>
    <t>31  sav.  (07 31– 08 06)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</si>
  <si>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</si>
  <si>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</si>
  <si>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</si>
  <si>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</si>
  <si>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</si>
  <si>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</si>
  <si>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>-</t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</si>
  <si>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</si>
  <si>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</si>
  <si>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</si>
  <si>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</si>
  <si>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</si>
  <si>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</si>
  <si>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</si>
  <si>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</si>
  <si>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</si>
  <si>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</si>
  <si>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</si>
  <si>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</si>
  <si>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</si>
  <si>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</si>
  <si>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</si>
  <si>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</si>
  <si>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</si>
  <si>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preliminarūs duomenys</t>
  </si>
  <si>
    <t>** lyginant 2023 m. 31 savaitę su   30  savaite</t>
  </si>
  <si>
    <t>*** lyginant 2023 m. 31 savaitę su 2022 m. 31 savaite</t>
  </si>
  <si>
    <t>Pastaba: grūdų bei aliejinių augalų sėklų 29 ir 30 savaičių supirkimo kiekiai patikslinti  2023-08-10</t>
  </si>
  <si>
    <t>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</si>
</sst>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vertical="center"/>
    </xf>
    <xf numFmtId="4" fontId="8" fillId="0" borderId="42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vertical="center"/>
    </xf>
    <xf numFmtId="4" fontId="5" fillId="0" borderId="45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4" fontId="5" fillId="0" borderId="47" xfId="0" applyNumberFormat="1" applyFont="1" applyBorder="1" applyAlignment="1">
      <alignment horizontal="center" vertical="center"/>
    </xf>
    <xf numFmtId="4" fontId="5" fillId="0" borderId="48" xfId="0" applyNumberFormat="1" applyFont="1" applyBorder="1" applyAlignment="1">
      <alignment horizontal="center" vertical="center"/>
    </xf>
    <xf numFmtId="4" fontId="6" fillId="0" borderId="44" xfId="0" applyNumberFormat="1" applyFont="1" applyBorder="1" applyAlignment="1">
      <alignment horizontal="center" vertical="center"/>
    </xf>
    <xf numFmtId="4" fontId="6" fillId="0" borderId="49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8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5" fillId="0" borderId="60" xfId="0" applyNumberFormat="1" applyFont="1" applyBorder="1" applyAlignment="1">
      <alignment horizontal="center" vertical="center"/>
    </xf>
    <xf numFmtId="4" fontId="8" fillId="0" borderId="61" xfId="0" applyNumberFormat="1" applyFont="1" applyBorder="1" applyAlignment="1">
      <alignment horizontal="center" vertical="center"/>
    </xf>
    <xf numFmtId="4" fontId="8" fillId="0" borderId="62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4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4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4" fillId="3" borderId="65" xfId="0" applyNumberFormat="1" applyFont="1" applyFill="1" applyBorder="1" applyAlignment="1">
      <alignment vertical="center"/>
    </xf>
    <xf numFmtId="4" fontId="5" fillId="3" borderId="55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5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49641359-8CA0-4377-877C-144DF2945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A2EBF52B-7DF3-40E8-9720-7CB93BEA6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3E0CD1D1-5401-4AE6-A0BA-6E546EA90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09C1FFE0-B534-4B2A-B5B1-5E8A7D6F5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4173D7B5-307D-48F9-A1E0-2892B53C8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FB1059BB-F012-4B72-8BDD-29019B023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B9A9DFEA-631B-4C9D-8EEF-A07AD8274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7EEDD409-27E9-48A0-98DD-62DD5E9E7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6E5E3305-8708-4ED6-B870-634AECD0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91BDA96D-90D7-403F-A8FA-9F9C330FF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8E03EB4C-D6EB-4B7B-9199-45E4E7990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DCA24539-F72C-42E1-BC12-68932480E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52B7238D-5E61-4D16-ABCC-DBE34CE53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55E6389C-3618-40A4-9953-5CB540CCF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0A83B742-D47C-4624-8D59-EBDDAAAAA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6E9B7664-2195-4B87-B979-1016C485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3CCF3EE7-53D1-4F97-A489-270DA8FB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B4ADF74D-E327-49B1-9AA5-7892E4596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BCAFC21E-1AC0-464E-8293-39147D8EE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1292CC35-AC13-4971-8177-3C95E441C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D4081C8A-8511-4002-8225-F208A3777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E1BDBDF3-C1FB-4F7A-B27A-9686FCA2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7A49B26A-4F66-40CC-8FD0-D8687B5A3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18079058-F92C-4856-BD71-891C56487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745D6052-7039-452B-8AF5-B17208B27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50AB193F-DF19-46F5-84F7-3068B5F5B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622B3A8F-21D6-4E40-A488-A7A562A6A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8A1F6266-2CE9-4983-B5F2-CE8BC032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C7CC28A9-C16D-4C44-A85C-9F98D1164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86F00781-C9AE-4590-ADB2-E7457295F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4BFD482A-7381-4376-BF3F-EAE692434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84909848-C36E-415C-B553-F6CECADAE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35529D69-880A-40E7-B76B-4424B689D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065C64F5-F051-4619-ABBD-53A66D079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2615B5C0-D9E4-40CC-9035-412F7C380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7525DBF4-3F15-49FE-83BA-3557F5D95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39F174C9-C831-4367-BD26-BD4E9303C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990172A2-D7DC-42A1-92D9-92EF88995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8F5BE4FA-E3B7-45AD-B781-349542C5C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91CE3D80-0EA8-4EA3-B803-2E3534701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CE322F11-C3EE-4B40-8A89-9CEF7C9B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CBDC2916-0309-4E15-B8EF-64DFAFC6E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E5DB90D2-B9DF-4465-BC60-8F0198814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C1E6939A-CCE1-430C-970E-14FF4D25D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C4EB01A4-6D5F-4F1E-A723-44552E84C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9E738EC0-E2DB-49A9-88BC-E0F36653E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79592EAB-44CC-4655-A0AA-3E6B73F54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71FAB5F1-D727-4614-8AAF-BB573397A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553B5064-90E0-4530-B481-AB02E2245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0283B297-9A9D-4EED-9AF4-38F7A706B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05181FDF-4536-46D7-8087-156F2BB17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B3D2B3DD-5E39-4729-B4C3-D8F76794B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B83E692E-C018-46D3-A700-418E8FDAF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C3C8F5FA-6BCC-4531-803D-0C0BC076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7A2EFA88-2D87-48B5-A75B-717B140B9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BCAA2864-DE44-4052-ADEA-081E7E77F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E4BD2C45-32A6-45ED-94CD-DC321BA6A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E2E54ED7-FA31-4AB1-8770-8D46E5D52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8EF9921F-44EC-454A-837F-7E2D18277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8CAA2132-930D-4DD7-AD19-68D58C526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219B5E80-DD23-4689-B0AD-0D64A7A86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D54C980E-8E97-45D2-B1AC-38D74FD62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31298A7E-17A9-44F2-A610-61565F06B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98EFD87C-6578-4176-B3BF-FE22AE497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4D245BCF-19AB-41D5-B8BD-3CA68EFB5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66E5842C-3BDE-40CA-9621-E4DAD3F04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3AFB9952-F0F0-4668-A576-95414FF12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A34E0239-6D81-41AE-BB93-C50DA53DE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23D6375C-EF2F-4201-8CDC-F4E125759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28BB5043-9978-4010-8BE4-50CDED8D0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850C199F-47DE-42B8-8572-5B02947CB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CB9F3863-5AD1-4011-885C-BA211DCE1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99BAB786-C2C8-4E9F-86D5-93671CFCF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25EF9CD5-EA70-4F93-A042-4A067D674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905A0F7C-6378-4072-BE27-2633A40F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2284E93F-5F1B-4615-A0A0-07DB4E565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0E4CD807-C28C-4676-B2CC-451F02A84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EFA5319E-F601-4D2D-BA08-F23902D62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16C28DD5-41EB-4C0D-ABBB-36FBEDF61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7FF96868-E831-44F7-82C5-DEC998594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3F0625BC-D5D4-44FF-A8AF-23CBF48E8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9D9CF788-A140-4F05-BC61-A0B4786B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EEB09137-021B-4801-AFEA-7FE1EF48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918DEC1D-04A5-4A36-87F5-2C6A5C65A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F81D0B70-5923-4EA5-B93C-37324866B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D9BFBBCD-89D4-4E9A-8B9A-F8A344357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6BA5DDF9-B094-4E68-99E7-387FD31BD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8ECAEFA1-A5E8-4E9D-92E8-160387654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D87933AD-ECB0-4663-9A58-9702C8433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E4C5BE88-C716-4C7D-9A3A-093B88AC1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1266EB4E-BF4C-4682-BB95-C4971ED4D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B21B45B7-3EE5-422C-AB5E-C9963CEDD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BEB2E758-EDC8-4604-BCEA-CC97A0EEE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DDBE311F-63FC-4A37-9D62-304AEB62D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83157CC3-4E0E-4640-A39E-532EAED95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3C598CBC-1175-4E5A-BD73-00626F48A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008A8DCB-6C59-4853-9AC4-7424FDD4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B085CF0F-5E1F-4843-B4E6-21759EA2F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836E9F32-6CC6-4477-AEC7-A6D9B7FB7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E8B0E5F7-621E-462E-BFD5-E23B17CE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6B5FAB90-7E79-4105-93E9-7CB2A73EE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11F75DAB-1E4A-4340-9D20-A9B33FA96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DD7EE6F2-5FF9-4655-A783-22B9C0DB1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CBB08689-6115-47EC-8DE1-6C8D57D85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3ACF258A-7622-49F3-A47D-3B6CB1B16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FB85FEF2-92FB-4CAB-81AA-835A52E8C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6C407267-360C-4E9F-B1DC-D566B980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801862B6-2372-4F16-928C-F776D0E6A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23447D7D-3621-46F6-87BD-6B12819E3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8B463BEC-51AA-4E51-8EF7-A2553CF68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9181AC81-F2C1-4802-BC4D-31B9E43A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2316FD88-C8C0-4648-81D7-50BA38111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25021BB0-577E-4CDB-90F4-6679AC92B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C0C3633D-219D-444B-BF01-5DE0143EC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B8AF2CB3-533D-467B-A6E7-BD508C553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C9E5E3A6-A3AF-445E-BA51-8035E187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A00275DC-2992-42B0-AB2E-A2D69F59C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01BB7C7C-0578-4EA5-8A35-DFC1F29D7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901D6142-F847-4C55-A149-B41FCA075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2B9F7A3D-C57D-4904-A01D-FC8B1A2B2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59544F57-1FC1-40E3-8905-ED0C77A64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629B7442-E1B5-41EB-B825-E1AEE1A3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085A7B59-9D76-48C0-BE9D-EEDEB7803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27861613-9141-462A-80EF-AB8C4EF8F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B8273419-9260-411C-AC93-D2C96199D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FF1E2E34-C294-45FD-8F84-DD3852351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F3C3F1FC-A880-46F4-947A-1B2824069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10C5CCCE-F217-4F3E-AABF-C0FD0911C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F8153598-0B82-4E03-9C36-DAB1E2286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0F00D412-27D3-4DA7-B4D3-55F7E00DF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39D909F3-E8BA-42AC-83B8-D3BCC6740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ADEB4792-90AC-40FA-AC51-35EB0EA08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1869CD31-FEEB-4E95-8A00-C62FFADEA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42C408B6-5F80-4CD9-AF92-D6257234C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03F8F2B0-B39C-4F69-840D-635ED1EB4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C2888329-9B3F-410A-BA09-CC02E97D7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6C07ED41-CCE4-4812-AD3C-E195F9E6E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9A6E7E35-60E7-4901-813F-300BFD36E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A578F83D-7E84-49D8-A199-A11B5519B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A4281538-750F-469E-B66C-80E77685F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FDDC7D8B-EB06-4190-A1B1-9EEF8829C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F19E3287-8AC8-4D31-8029-DE0600778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017387F8-3909-4E48-9D35-B35006178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50D3F7C4-EB05-4081-8AFA-6B0668F6E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BC0AC80D-D417-469A-83B5-AAF5703B4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E593150A-6D19-409B-BDE8-6068B1864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93BD49FC-07E5-4DCE-9F07-A249E8962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D126B37A-B343-4024-BB84-20AF4F024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48088DD0-3D94-4FF8-8555-66F157801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82311BFE-B33C-45FA-A480-231BD8C69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0F1F29A7-C3A3-4400-A7D4-D14FC533D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811C430F-5C1C-4507-ADD3-76DF2D113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D854595B-E7E4-485C-87C6-0EFE791A0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3B46A7E8-E5B3-4A41-B85A-FD29B2922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E0A280C5-EE61-42E3-A2DB-A12628209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1BF3E193-1CF1-4F52-86B8-9B28F0428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A5D2B9AF-DA62-48B5-A44C-4C881F8F8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8E11CD49-E281-4BA3-B5F2-849134B3A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6CD6934B-7F34-4F5B-A5C2-840ADB2C6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26E8864F-8528-41E7-91CF-E6400C406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C5367A32-E556-46C2-9044-2ACB19ABF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039B76FE-26C3-4A07-B2C1-34C71F227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69373791-9B64-48B7-8284-4EDF8EBFF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6A899F42-63EB-49D3-809A-E60B90F7F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517200E0-F10B-49F5-A83E-43A6DDBA1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E38E7D5E-E851-47E6-8E5B-DFC936C23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5224B51B-A58B-47B8-9F1E-8800DC595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18276B7C-0906-4267-B261-0BC8128D2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E18BF8E8-C984-480D-84ED-2564002C6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5083A7CE-C665-4CA5-845C-53BAB7CBF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0A53AC4E-C2A8-4B5D-A492-DFB8FD7FD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E6027C48-9C25-424F-9832-58CFA38B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E491FCF0-2108-41D9-9E26-4B11FBA1F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F0CFEF04-20DD-4105-9FA0-36219D0C2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98D4B269-0420-4EB0-B709-2C27FEE18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22EFB188-CBF9-45A4-AE3C-DA4B3C10D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DA008E8C-64AC-47A7-A74B-DCA57BA13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3DD83340-5035-4AE0-BDCD-CC55B8E71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E8BC7543-C533-46A8-A263-F31732941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6DA3F75A-4F78-4F93-9813-D50179C4B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E446F737-AFD0-4A28-A69C-E8F8A6F9A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99CE2928-C03F-4352-AC31-064987A5E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83A3B31D-CB7C-4ED4-ABD7-AE1F2121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BE3A6107-5479-41A4-BF43-9A4BC2019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2E76A8F2-4F6C-47FB-9323-CD33844E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ACAF6D96-F60B-4165-8989-68786BF62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8C9F96AB-8944-4A86-B5B8-DDB5CC891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4B3D3BEB-836A-4942-A8BD-798A78CB9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F69BD1D6-8E26-43CC-B83D-4746EA28E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7B772B00-7112-4F27-9A77-A9A453CB0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A54A6A3D-31B7-4A2D-90F2-AD5D93FC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A340E817-3066-497A-A97A-C680A3C77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19092DC5-56DD-4E7F-BF8B-794EAA44D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89C00745-113E-4D99-B4D7-C57853829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2545AF69-3096-41D7-A797-D751777A1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E5956812-89B1-47C6-874C-1F53D6AAE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B5FE6120-5D34-4D0B-BD63-E1DC824FD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A0E36B72-1176-4983-82B1-BD32730D2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C6BA9156-0162-4C70-AF8A-4A1A3757C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FC93ADE9-0817-49CA-8F3E-5ADA90AB7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0574A70D-4406-4FFC-912E-333F3E001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6F14253C-9A8E-45A5-B4C0-10F7D22EF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FC6AC86F-2C50-4468-A7D9-99731158B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FD2942A3-F86F-49FD-AF4C-CFCD1DF56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8A46216A-5079-4EFD-8ADC-EB78D6465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CA06F410-E88C-4844-8CC3-ABC572D2D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D43EB212-4641-4CE3-90DF-D559DC946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ADA6B8DC-9A3B-4BD0-9B87-76369FCCB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35E8A871-41A1-4D30-8D99-B39597BDE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4C59ABA2-596B-4367-83DD-BE1FD232D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4C6D82FC-55B0-4906-BE21-CC61B1A9D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EC82E1EC-BC97-46EC-BDEC-C23D4BC4F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10A1CF84-E28D-4A34-B2C0-5ABD3DAD3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0846DC1C-CBE5-4FFB-ABE5-AB02215AB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92FA5ACD-DF34-490D-A125-B4D7A17D2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226585B7-A013-43B0-8B9E-44F78CA1C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811952D0-CF58-4FE5-BA10-F5AF8E682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8A68E804-BBD1-41E8-913D-88B78B5F1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04E23C14-2BD8-4442-982C-E8FBE5796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9C1246D2-383B-4313-9717-478B3B335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216B5B74-81DD-465D-AF81-7DAC2EAF9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4FB5028E-1F54-4804-AA16-365289494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57ED7E60-5D9C-41E7-8095-E20617F4B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1CDACB89-4EE3-4DFF-ABB4-716260500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2AA9B339-0B53-4E77-8711-BE4D74211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2C0E7DE2-C53C-493D-A6FC-303446F47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EBC8FB7D-9A44-4062-8A40-42BCAB167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9A7E53F0-2C99-43BE-AD49-221B65663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B042B147-CBA7-4629-8B44-EB22350BD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3EB79485-86EE-4EB3-9D9E-E6D136D1D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9C952B4B-46AA-47C2-8DFD-92F2AA536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4E2F87B0-906E-44CF-B190-9066BD2B4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7CEE422F-F2C7-44E5-B916-CD845E695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9C02A3F1-2B87-4C67-B076-240BF9B7D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5A1F3ECB-1983-4FD6-B16E-3BD1ADF9A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DA0D4C25-4286-47DB-9F59-26AE0E0F2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D1B567BB-E4B5-423C-A4CF-B6E42F405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3BDCEFDD-EE9D-4AE1-89C7-4A0D40B9E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01574B5B-C22B-48CC-B6A4-56259F2C5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85F93AC9-CC53-4EF2-90DB-C200BC363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0C45A18B-83DA-47AF-8FD5-A467D51F7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4794D3CB-0FF0-4A2E-B274-EBECE14E7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F9E924D4-4984-44F5-A577-35D4911F4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ADA8D528-2723-4473-A2FD-0239AF2AB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1BA6A3F6-3C9F-481E-BA93-A8198A77E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8F9534B6-D352-4599-928A-ACF965D18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99210ABC-4B90-4678-97C4-090034E60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D6E257B7-425A-4766-8D95-959BF568B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F0AFFE32-3D37-4A53-BBD6-C0F653CB1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A91CBCC8-C084-4DBB-8880-EFE1D9C8A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F0AE26D2-0A9E-4703-BA26-49516A990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79C60065-1DB7-494A-8032-023E3B0B1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1DDCA3C4-DFAF-4C75-A939-5D633637E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DC38D9CE-AEB0-4F64-9555-F07A88682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DE7F3162-DA84-42A6-A964-2D1854636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739F4C19-5834-4DEA-89BA-423A2D01B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412A1AE0-5FD6-481E-AFD8-CBCB81DD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6A663448-2109-40B0-8569-8491C8AC2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7A8A816A-40ED-4CEB-8217-7875E40AE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40CCA78F-8F68-4FC7-BBB6-B8A179AF3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23A7DDCB-0983-4AF4-AAAC-5A2F350DF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BF10B702-5CC2-446B-91A1-84FB18711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92355CB4-454B-417F-895B-BE01DC352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E1F0BD92-DEC0-4BD1-8FA5-558A5954B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25DD1058-3545-4010-8AA4-BBA245DC6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F18B2234-BFE8-4169-88A7-0237D6C22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D9135EFD-5FA3-4B8D-9B69-C069060B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4BE49B0E-9892-47B8-83A8-E63C65754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D057F270-E807-4E22-BA16-555770871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D2376259-B25F-4CAE-8DC0-3F5A7FB0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C32B772D-7469-46BA-80D7-4C42FFA06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7FD348C1-DCAE-48AB-8913-9ED0709B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CE58008B-BEB7-4139-93DB-97B4A7C5A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74E5098D-BE49-4068-B3CC-122D20B20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C52EBDAE-61FB-4D64-A678-0F809B840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5B1283A5-4CEC-4A52-A528-6E0DA5CA1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BCAD91DE-DBD0-4D9A-B573-CAD7BA1C9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47C4F9FC-FDFF-4291-BCC7-AE2E25C3D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C9731896-9620-44FD-B57F-521AB6DA0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95E51678-9A6A-4A92-895B-EA8C52A3D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19DD07E1-2C92-44B7-ADAD-38F4CBC7C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ABB1B621-7F16-49C0-AF29-C7A61F944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2D8647FD-B3BA-441D-9C53-96924BC67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08174132-6305-4460-B4CF-CF698E3CE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DC6BDCC1-4A10-45EE-98D0-222B0EA88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C850E02D-A0CE-4B6C-A5DF-DE677CD73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6A87647E-73C4-4C64-AF54-C3FC907F6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B1172C03-0E01-4D82-B443-E7278004E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9AFCCDF1-7A10-47C7-A1F1-1BF28A435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9B5602D7-0BBD-47E7-8CB7-7AAF1645F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D8F8E70F-2BAA-4C09-81D7-A05968798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6B5178B8-C196-4230-9253-27B0EF7A7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E519DDE2-7338-48E1-97D2-3A78DB932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C0CAC852-C674-46B3-B484-E3258164C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B938C6C2-2117-4098-A7BB-5F55E9D29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6039595A-2D1F-4492-BB3B-5500C2489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63C488BF-F23D-4E90-8104-BFFEB8B1A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C737D671-A4B0-48AF-9DC1-558A0EB3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C5024C21-2CD4-4FEF-9479-8E1FC60C9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903C87CF-0601-45CA-BDEA-CC20B5CE5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DBC72787-3AFF-4F9D-8B7A-3796F58AA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C7E26DC0-B07B-4CEE-8253-7977DA14B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8A32685D-EC69-4D18-BEA8-B634585E4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38C6C131-72FA-49FB-A854-271DC7A63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99984876-41BE-4C55-B519-6047AE513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A4B6C639-A736-407B-8861-92FBAE15C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8CAAAA79-606A-4887-84E9-8218DB148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025849E4-2E90-4B72-A689-4EBE7A86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7C2BBEFC-0941-4CE7-BD63-9D1A807BF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E0B6F8DD-424A-4617-B205-14A0979C9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83D405E1-7B7B-4130-8F66-26C157AB1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5AB31359-48B1-47AF-9323-C045CA5F4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0F3B7080-7245-4ACF-B130-AADDF7F1C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4F9A3858-54CF-4B53-A526-BBA2E8B53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AC323E42-902A-484F-ABDE-9A28CAB3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00326531-236C-4D34-B2A9-FBEA38001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5D58737B-11C1-4294-A7D5-9018F6D8A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F0CE59CC-2E00-4F22-9407-F1CC5D25F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5158EF85-EE85-45BF-83C9-8F9E582C6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DFC0332F-74D1-47DA-8FFF-04FD46504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9F483FC9-8487-4E9B-B7E7-1A48972C2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34E09CB1-67A2-4672-9D26-D03B7DAD1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597916F2-84B4-471E-9666-B9404CFC7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9DB428C5-66D5-4CB8-B898-AECC7DA7C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5CE92B23-7BFE-4FEB-887D-664EB0BD7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FD29C732-9F30-4844-B5F4-1675F9F84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29EED2E0-EDEA-4FF9-AF68-A6811157B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6B40DE63-D7E8-4D28-B08C-7A25D2562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A534CBCA-5E3B-450D-BB66-5E4EC0B80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E983322E-5C7E-4E34-BE72-0E2A75422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5DE1B909-9BB5-4139-AB68-494CD80C2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B9E7F34F-855A-4B64-9ABE-FBD4ADB8D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35FB305B-8D2B-4E06-9794-BAFF28003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095121CE-7102-4911-947B-F9095E5C9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FDEC79ED-F0C4-417E-9E0C-35BC7C12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E9E15FFA-43A9-4D10-97CE-5FAD3A1E5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0CAED76D-64FA-48AA-B915-150B51FD1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37083823-62A7-4284-A3AF-00C64359E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60B94B78-0F04-490F-8D19-B8C574CFB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63E5ECCB-A434-44EB-9AD8-6730164C2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8783EE39-6040-4032-8FEB-2742D2318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D2287035-A272-4DE6-A69C-F4EB749B8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A0CFD850-0767-4634-BCF4-DA6052885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B163936C-1934-4654-AA6B-52942616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BAC47CFC-42FA-4A6B-8BC7-76F396350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D5668D3A-E2DF-4F3B-B602-F0E7B3AF4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D9B3F828-EB9D-4094-8E08-2AFCC1323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DAB06325-045E-41A3-B188-1148AD081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3580D49C-FB3B-4372-BE53-898C0F1C3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EA0FFDCA-C181-4847-9D97-E37D4A8A1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E266600C-76AD-4A19-8B50-0D9B39487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1B5DB546-A38C-44DA-8A8D-1F3069B2F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94CB6B92-5D78-4601-968F-81E1B5377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C3922483-70FE-4613-8681-4478DD515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86E6E34B-2400-44B2-AD8D-D0B939084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B4836DFA-5853-45FB-B227-2E81F9EF8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E843BE74-9730-4FF4-B9C1-188D3A76F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4B585F2E-DA6F-4A73-AB3F-CC95435A9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85E1E304-E5C9-4936-9DC3-F32A91CA0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0F35C3EC-C963-4AF9-82AB-DD4574296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ABC002FB-837A-449F-A357-6CBDF0DD8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01C360BB-89BF-4A40-9237-4EA94470F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C168F97B-0B7F-4262-B2AE-8482A4BCD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C2EC5A2E-9146-4DB5-82C9-33635B92C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DA7002ED-6D6E-4CAE-A2B7-16EC1937B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374D26BC-588D-495D-967C-65F5C0E21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071AD911-6702-4BD9-9F46-9BA69C137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AAD48E6C-6B34-4927-8300-0BA642CE7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66E22DE4-7A78-4FB2-B2E7-6DB5E4EC4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13220D70-90EF-4099-B3CF-25CB589E3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E93DA3E6-D11B-48B0-AFB3-EAF9B8C77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4BD1FAFE-D920-46FF-B642-AB371E679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F28FBFFE-CC5D-4EF1-A49A-6EC6ACEF3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585BC4F9-2445-4DA7-A353-65415CEBD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F199436A-88F3-4391-A3C8-6104E5C81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D072587A-43F3-4C2A-B090-A496B8921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F4D6AAB0-B16E-4DD6-8D48-554357B64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ABC1BE40-2EDA-44BA-B80A-E4C2E6E34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A2B723D6-4754-4F6F-97B7-4D60B2986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9D78B94F-7837-4D39-8B24-5BE7A3E3C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FEF2F75E-86C8-4BCA-AB25-DD01E5A2B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BD2956F1-BF6E-46ED-8BA0-1E84C3E39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739C2CD6-2EF2-4B9F-847F-B0FA4CF52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6CA3D95E-ACFF-438F-BC06-5EF8AEE7C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24D81FD4-323B-46C3-BC01-83BFF02A4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D764AB3D-2BBD-4A9F-B8CF-CC7997EF3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51942A04-76ED-4C6C-A732-8ACA0C828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E656974C-0E3A-40AC-979E-47F4EBFFB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7251230E-0BE5-4E77-BC29-2F42B829C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D984C75E-502A-43E4-A6F1-55CC7659B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FB2A29C3-FBC0-4F9F-B68E-1596293FD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89D2F936-7CCF-4AD3-9588-E49DA8D8A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314C21D6-FF57-47B0-8F90-FD6E0F6FB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854B89BB-5ECE-450B-94E5-204C02B11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A7CDAEEA-A9D6-470D-9F1E-18DF683AE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56B8DCAB-B8FD-42C3-9FCE-BAFADF844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B9C29B9A-64CE-4F65-B1DF-FEE8345B6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EA5A91A6-B136-4E1B-BFC7-24DE1D440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93E64DA5-303F-46A2-A7BE-15EECC679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F77CFB01-9491-4844-893A-045448077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6622F599-621C-4734-9772-0E3E78D0D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1E6F73C0-896A-4352-9BCC-8EE0AABD7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E1C8F8DC-A2EF-4EE8-95A8-B490DD826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19A4577C-733B-40DA-A24B-A9AD03D5B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93198F57-8719-43E0-BFC3-CE805DF68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520906B1-26EB-446D-BF44-60C5B8A9F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2BACE276-3EDD-4BAD-832F-51B2361D9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6521C84B-DAF5-4662-9E2B-250EA1773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92D94575-E5A9-4D52-A367-8E6CB6D4B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480F88A8-D533-4D42-AEA6-87E7C2B32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4B360C13-E755-4019-83E6-A603F49B9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5529036B-2FFD-4883-89F5-56BAB0D10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5A8A26F5-7018-4AE4-AB83-443D79B13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5F25BA14-4FFB-4CEB-A20A-B2FA9E693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20AAB91F-7082-4F07-9E2E-B15ECB749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E844FA8D-303C-4768-8B7E-8CE069300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BF87EAB0-3934-42D1-8C66-8C022E47C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6E3B3473-7047-4859-8372-81E1D4B3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46486272-4B0A-4A7D-A607-912066D26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78A38DC6-AF76-439B-A183-8287D287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96AE30F5-F659-4FC0-A793-8E7EF4216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0A446246-325B-4F75-99E1-23C4D97F3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6EBC4323-5ECD-4C1D-9B14-D1D31A1CB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B4127DEB-9037-428B-AEF8-CAD006164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241259B0-1712-412B-B8D0-59EE5A50D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01840E01-D0C4-4D72-B7B7-4E2CEC084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16C89AC1-A148-49F8-8054-6361112E2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300D4A57-41E7-42CD-8894-DA044A23B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5E329AB6-7DAE-414C-BF4D-54C40E84A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665BE0F1-FFE9-4130-B23E-21C5A7D43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F8EBC946-DFD3-421E-9250-F0B394D88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91B48263-C87D-4D4B-8A78-F951EC350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8130585B-2A70-4A67-A5FA-C6034A3D9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C239487C-E8FB-499C-8442-141F5E80F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695892ED-F67A-43A3-AE9D-7567DA160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EF9C0730-7352-475F-A7F0-BF09642BB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22F20A3E-61C3-4839-952E-15B9D80CC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0B1A8A8F-0C28-40EE-AA18-06DE01C55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0C9E0D45-2825-4F7A-9E1F-F06044683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0681F380-441D-48D8-938C-BE9C4E267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AFFEA3DA-DE10-4FC3-87CA-9CC99E5A1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A2CA15D4-B0D2-4DF5-B1D4-CF11761B5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1979F975-AF74-4D8C-BB40-083E886D2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37BB8270-2009-4864-B408-91825697F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47F675B5-3ABE-4FAE-B894-F09B247D7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1F306DE1-1EE6-4738-9CF5-00E80D337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2D8C3435-565D-4377-89CC-E8EC60E9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AFCBF06F-229B-4771-B98A-82F537B6F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091D304B-4CE2-44CC-9D79-0C6825556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899F518E-3B15-4211-AD83-6DEAD3E86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849D6A75-C461-4C72-A3F4-E81C83E1F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7167D4FD-7039-4EB1-9BED-4CA6CEE83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3508C6DD-68D8-44DB-9C19-BEBB238C8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5F345ED2-21C4-4722-8EDC-290D320DD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A0BA4C84-AB81-410F-ADEA-217545466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4FE6BDAF-566D-4E95-8A1F-B2D504FF6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427CBDF5-D194-46F3-9CB9-D45FD63A9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9AD2E49E-9D12-4D5E-BEB2-92F3B76EE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9EF1AD34-76F7-4F95-80CF-7E2B1B5C8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506351A6-E2D3-4F14-B501-11EF70151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1D3C97C5-D9B0-423A-894A-7FF31E1ED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2426A631-1A0D-4ED8-90B6-C43CE4F51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EF5CF924-EA90-47F8-9DC2-602C2F1A8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E3F2A9A9-0783-446A-8C0B-F85F32887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94730DC7-C348-4A85-859B-3DD0CB0F1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5CD8F87D-3F98-4CDD-928A-D06770713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7C4D88F6-3BF0-452B-8BB0-947C50FB0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53413C4E-3B17-4060-842D-7BEC26BB6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EBEDC3F4-061A-4932-A227-E294EE37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E876B2EB-BA5E-4A65-A0C6-4E22F3E0C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25FF74E5-4C01-4D55-AD4C-9D16870F9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E3202B5E-C811-4AA6-9D47-13C3BBA39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6AE5E4A8-1BE2-4B5B-8767-AF69BF914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670EBEE9-B0D4-446C-A66C-CCD33F170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633559F0-3104-40DD-B2AD-0D5E95CB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A6250C89-FCE2-4143-97EF-C646DD49D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4935F724-ED52-494C-9473-8885FE424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AC41D849-5E6E-4EE3-8B71-5BDEB6936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E70E032A-A8F9-4DB0-BB4D-30CCA852E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BD840B3A-ED44-46E1-87A0-02215EDFA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18E9B2E5-EAE3-4D96-A743-88D63E59D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7AAAB921-7F3A-4EF7-97EE-3D6A0345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08BCF003-612C-416A-AD66-8876BF88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AE751A76-DE8D-41C9-B031-69048F7AF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3EED951C-A052-45D1-832B-86FA4AEDE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B627BED1-6E9D-46F7-A933-B0EDD531D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6E22E697-5B74-4EEA-A2EC-20118AD22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843DEF3C-66B5-422B-B14B-11F48DED7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A80431AA-701D-4658-B549-7BC159824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8B3D98F6-1957-4F2D-8199-1F71EBDDF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9E9CEF8D-DF22-4A40-8215-BB984D37C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C72AB020-9254-47F7-BF82-AB357E6F7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023A42A3-3F70-42FA-AEB6-02514073F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51D6B89A-7CEC-4F80-A87F-7E9939DF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7B87C203-8DEF-453E-B559-708106066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6431921C-6C67-4BA7-9718-A0DE62D52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35929EB7-2E6D-4C0B-8FFE-7DCF5A54A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0B0C4F6E-8D4F-4CD6-9540-E89439F14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5258F03E-B763-461C-BF1C-3F2C3047F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C68C9C92-E3B2-4AF9-9500-FFDC3108D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BA31BBFA-0A80-4AD9-A2A6-17831FB6E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858ECA95-B90E-4AA7-B578-D22AE6EC5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67A1CE25-D6CD-439A-953D-694D98B26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81E5080F-DCB6-4D22-94DE-43C2F403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0840A082-CE11-4754-95B3-42F7F5108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F56E3A2D-C7B2-4E81-8571-7688E5CB0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1D16C972-CDB5-43C0-9F92-32DEA5A60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A6B4B6C2-EA5E-4357-9B77-16380A4A6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5E6EB4DF-3186-490C-8204-A99A50B7E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54C6E60B-8773-4FA6-BEAB-114F29DB6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6AB25ADE-B20C-4117-820A-67FA5D6FD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CA556D1B-433B-4F21-9775-D02EB25E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8D6A4A38-DD6F-4C12-9A8B-9C99E4F1F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41C8217D-676C-440E-9E8C-DF9FD9DEF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7B72A38C-76DF-43C9-9D91-D59F8C62F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C24786F9-2852-4E53-8B34-04E81A28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42D68D88-432A-4474-B2FC-83177CE78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0CD45B1E-5D5F-473E-95AE-86ECE0665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01274DED-81E2-4CD4-8ACE-19BC9097F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D223A74B-844E-46A0-9D0E-09D428B31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2D56F007-1414-471E-8004-34481BD68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35F9DC84-6168-4CA2-9D61-3D88D2B6F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4D44EAAA-47C1-4BD9-BB92-8B5F78B9C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FA212670-EB33-46B4-B184-F8C7FF8D5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BA833DD2-385B-4820-B66E-9B413E75E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97CF0F9C-0E19-45AE-B1F0-6185A6D9C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F930A021-A418-491B-892B-6AF4AE1A1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027C916E-5256-4F9D-BFD8-F55584216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D25B3793-1BE1-42CB-BB51-B08664304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D5D15078-6A51-49EB-A807-E553385F7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6C24B933-FC70-4C28-B8D7-37BCB227C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1953B849-D210-467A-BF93-7A75F862C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9BD053C1-D9A1-41B2-9E95-14E15CB7E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E1A6BEB2-38A1-490D-B627-16C5C5603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2DA8920B-CA29-4D46-BC22-E8AB52A8F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F46DBB39-8671-4E88-982E-882308F3D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EA8D5784-FD08-40D2-93A4-32370E067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6E681A69-5913-4C3A-8C01-AE921895D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38D4BD6F-55B4-4045-BAAA-40A567128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77EF2CE9-AAD6-4C69-82E8-379AB5BC4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F4887154-B6C8-4AB7-A895-1AED5E17A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A81512A0-7B12-45AE-88DC-B1A3DA74A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11E9A321-FF4E-4FF2-85B5-9E81F219F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44D9DC76-D778-4EF2-86E9-21FBD9D11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700745B9-5B83-45D6-A339-E5F19B461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A76B84B1-2A07-4AAE-A2AF-0A5D233A4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D9114109-FF1A-4C42-883E-16AAA1FA7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E49134B7-0156-4528-88DE-99FA5D060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C7FE7E5F-9C02-4BC6-916F-DAD04B2D2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10BFB0B8-32C1-4E28-BFA4-670C727DB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D82EC87F-33D2-4794-870B-F0C32166A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9569D42C-BABA-4456-83B5-3F0A55D74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889C3E6C-5F02-4DE5-A0BE-5AB0552F1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ACF7BC18-455D-4757-B022-4EAC1D6CB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428DCB5D-BAFC-499B-BF3E-FD9EB058E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AE6D146F-AD80-4DA4-8712-6A7357617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B16B5A21-53E0-46B4-B4F3-0D5E33B19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F1823-2F38-46C9-9A30-0F0983C64F24}">
  <dimension ref="A1:V57"/>
  <sheetViews>
    <sheetView showGridLines="0" tabSelected="1" workbookViewId="0">
      <selection activeCell="R15" sqref="R15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2022</v>
      </c>
      <c r="C4" s="8"/>
      <c r="D4" s="9">
        <v>2023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133807.155</v>
      </c>
      <c r="C8" s="27">
        <v>5085.5389999999998</v>
      </c>
      <c r="D8" s="26">
        <v>8378.1190000000006</v>
      </c>
      <c r="E8" s="27">
        <v>812.9</v>
      </c>
      <c r="F8" s="28">
        <v>82080.421000000002</v>
      </c>
      <c r="G8" s="29">
        <v>12765.593999999999</v>
      </c>
      <c r="H8" s="28">
        <v>321664.80900000001</v>
      </c>
      <c r="I8" s="29">
        <v>9250.1539999999986</v>
      </c>
      <c r="J8" s="28">
        <f t="shared" ref="J8:K13" si="0">+((H8*100/F8)-100)</f>
        <v>291.88981377178857</v>
      </c>
      <c r="K8" s="30">
        <f t="shared" si="0"/>
        <v>-27.538397351505935</v>
      </c>
      <c r="L8" s="28">
        <f t="shared" ref="L8:M13" si="1">+((H8*100/B8)-100)</f>
        <v>140.39432644689293</v>
      </c>
      <c r="M8" s="31">
        <f t="shared" si="1"/>
        <v>81.891319681158677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1305.242</v>
      </c>
      <c r="C9" s="36">
        <v>0</v>
      </c>
      <c r="D9" s="35">
        <v>251.24</v>
      </c>
      <c r="E9" s="36">
        <v>0</v>
      </c>
      <c r="F9" s="37">
        <v>2950.7829999999999</v>
      </c>
      <c r="G9" s="38">
        <v>0</v>
      </c>
      <c r="H9" s="37">
        <v>12565.737000000001</v>
      </c>
      <c r="I9" s="39">
        <v>742.947</v>
      </c>
      <c r="J9" s="40">
        <f>+((H9*100/F9)-100)</f>
        <v>325.8441572965549</v>
      </c>
      <c r="K9" s="41" t="s">
        <v>13</v>
      </c>
      <c r="L9" s="40">
        <f>+((H9*100/B9)-100)</f>
        <v>862.71319801232278</v>
      </c>
      <c r="M9" s="42" t="s">
        <v>13</v>
      </c>
      <c r="N9" s="32"/>
      <c r="O9" s="43"/>
      <c r="P9" s="44"/>
      <c r="Q9" s="44"/>
      <c r="R9" s="44"/>
      <c r="S9" s="45"/>
    </row>
    <row r="10" spans="1:22" x14ac:dyDescent="0.25">
      <c r="A10" s="46" t="s">
        <v>14</v>
      </c>
      <c r="B10" s="47">
        <v>7241.2819999999992</v>
      </c>
      <c r="C10" s="48">
        <v>862.87</v>
      </c>
      <c r="D10" s="47">
        <v>1331.797</v>
      </c>
      <c r="E10" s="48">
        <v>0</v>
      </c>
      <c r="F10" s="49">
        <v>3644.951</v>
      </c>
      <c r="G10" s="38">
        <v>1119.9059999999999</v>
      </c>
      <c r="H10" s="49">
        <v>9037.8850000000002</v>
      </c>
      <c r="I10" s="50">
        <v>3078.32</v>
      </c>
      <c r="J10" s="40">
        <f>+((H10*100/F10)-100)</f>
        <v>147.95628253987502</v>
      </c>
      <c r="K10" s="41">
        <f t="shared" si="0"/>
        <v>174.87306970406445</v>
      </c>
      <c r="L10" s="40">
        <f t="shared" si="1"/>
        <v>24.810565311501492</v>
      </c>
      <c r="M10" s="42">
        <f t="shared" si="1"/>
        <v>256.75362453208476</v>
      </c>
      <c r="N10" s="32"/>
      <c r="O10" s="32"/>
      <c r="P10" s="51"/>
      <c r="Q10" s="51"/>
    </row>
    <row r="11" spans="1:22" x14ac:dyDescent="0.25">
      <c r="A11" s="52" t="s">
        <v>15</v>
      </c>
      <c r="B11" s="47">
        <v>46531.872000000003</v>
      </c>
      <c r="C11" s="48">
        <v>2149.34</v>
      </c>
      <c r="D11" s="47">
        <v>4308.0370000000003</v>
      </c>
      <c r="E11" s="48">
        <v>0</v>
      </c>
      <c r="F11" s="49">
        <v>47672.235000000001</v>
      </c>
      <c r="G11" s="38">
        <v>10499.022999999999</v>
      </c>
      <c r="H11" s="49">
        <v>192279.95500000002</v>
      </c>
      <c r="I11" s="50">
        <v>4800.0609999999997</v>
      </c>
      <c r="J11" s="53">
        <f t="shared" si="0"/>
        <v>303.33740383684551</v>
      </c>
      <c r="K11" s="54">
        <f t="shared" si="0"/>
        <v>-54.280879278005202</v>
      </c>
      <c r="L11" s="55">
        <f t="shared" si="1"/>
        <v>313.22204917953866</v>
      </c>
      <c r="M11" s="56">
        <f t="shared" si="1"/>
        <v>123.32720742181317</v>
      </c>
      <c r="N11" s="32"/>
      <c r="O11" s="14"/>
      <c r="P11" s="51"/>
      <c r="Q11" s="51"/>
    </row>
    <row r="12" spans="1:22" x14ac:dyDescent="0.25">
      <c r="A12" s="52" t="s">
        <v>16</v>
      </c>
      <c r="B12" s="47">
        <v>38043.49</v>
      </c>
      <c r="C12" s="48">
        <v>393.87400000000002</v>
      </c>
      <c r="D12" s="47">
        <v>1490.654</v>
      </c>
      <c r="E12" s="48">
        <v>0</v>
      </c>
      <c r="F12" s="49">
        <v>20365.198</v>
      </c>
      <c r="G12" s="38">
        <v>246.72499999999999</v>
      </c>
      <c r="H12" s="49">
        <v>82857.578999999998</v>
      </c>
      <c r="I12" s="50">
        <v>415.17500000000001</v>
      </c>
      <c r="J12" s="53">
        <f t="shared" si="0"/>
        <v>306.85869589875824</v>
      </c>
      <c r="K12" s="54">
        <f t="shared" si="0"/>
        <v>68.27439456885196</v>
      </c>
      <c r="L12" s="55">
        <f t="shared" si="1"/>
        <v>117.79699759406932</v>
      </c>
      <c r="M12" s="56">
        <f t="shared" si="1"/>
        <v>5.408074663471055</v>
      </c>
      <c r="N12" s="32"/>
      <c r="O12" s="32"/>
      <c r="P12" s="51"/>
      <c r="Q12" s="51"/>
    </row>
    <row r="13" spans="1:22" x14ac:dyDescent="0.25">
      <c r="A13" s="57" t="s">
        <v>17</v>
      </c>
      <c r="B13" s="47">
        <v>40603.923000000003</v>
      </c>
      <c r="C13" s="48">
        <v>1679.4549999999999</v>
      </c>
      <c r="D13" s="47">
        <v>996.39100000000008</v>
      </c>
      <c r="E13" s="48">
        <v>812.9</v>
      </c>
      <c r="F13" s="49">
        <v>7447.2539999999999</v>
      </c>
      <c r="G13" s="38">
        <v>899.94</v>
      </c>
      <c r="H13" s="49">
        <v>24923.652999999998</v>
      </c>
      <c r="I13" s="50">
        <v>213.65100000000001</v>
      </c>
      <c r="J13" s="36">
        <f t="shared" si="0"/>
        <v>234.66903371363458</v>
      </c>
      <c r="K13" s="58">
        <f t="shared" si="0"/>
        <v>-76.259417294486298</v>
      </c>
      <c r="L13" s="36">
        <f t="shared" si="1"/>
        <v>-38.61762322817922</v>
      </c>
      <c r="M13" s="59">
        <f t="shared" si="1"/>
        <v>-87.27855167301297</v>
      </c>
      <c r="N13" s="32"/>
    </row>
    <row r="14" spans="1:22" x14ac:dyDescent="0.25">
      <c r="A14" s="60" t="s">
        <v>18</v>
      </c>
      <c r="B14" s="47">
        <v>81.346000000000004</v>
      </c>
      <c r="C14" s="48">
        <v>0</v>
      </c>
      <c r="D14" s="47">
        <v>0</v>
      </c>
      <c r="E14" s="48">
        <v>0</v>
      </c>
      <c r="F14" s="49">
        <v>0</v>
      </c>
      <c r="G14" s="61">
        <v>0</v>
      </c>
      <c r="H14" s="49">
        <v>0</v>
      </c>
      <c r="I14" s="62">
        <v>0</v>
      </c>
      <c r="J14" s="36" t="s">
        <v>13</v>
      </c>
      <c r="K14" s="58" t="s">
        <v>13</v>
      </c>
      <c r="L14" s="36" t="s">
        <v>13</v>
      </c>
      <c r="M14" s="59" t="s">
        <v>13</v>
      </c>
      <c r="N14" s="32"/>
      <c r="O14" s="14"/>
      <c r="P14" s="51"/>
      <c r="Q14" s="51"/>
    </row>
    <row r="15" spans="1:22" s="33" customFormat="1" x14ac:dyDescent="0.25">
      <c r="A15" s="63" t="s">
        <v>19</v>
      </c>
      <c r="B15" s="64">
        <v>1327.1579999999999</v>
      </c>
      <c r="C15" s="65">
        <v>0</v>
      </c>
      <c r="D15" s="64">
        <v>47.497</v>
      </c>
      <c r="E15" s="65">
        <v>0</v>
      </c>
      <c r="F15" s="64">
        <v>612.005</v>
      </c>
      <c r="G15" s="65">
        <v>58.85</v>
      </c>
      <c r="H15" s="66">
        <v>1749.317</v>
      </c>
      <c r="I15" s="39">
        <v>180.77099999999999</v>
      </c>
      <c r="J15" s="67">
        <f t="shared" ref="J15:K27" si="2">+((H15*100/F15)-100)</f>
        <v>185.83377586784422</v>
      </c>
      <c r="K15" s="68">
        <f t="shared" si="2"/>
        <v>207.17247238742561</v>
      </c>
      <c r="L15" s="67">
        <f t="shared" ref="L15:M27" si="3">+((H15*100/B15)-100)</f>
        <v>31.809249539241023</v>
      </c>
      <c r="M15" s="69" t="s">
        <v>13</v>
      </c>
      <c r="N15" s="32"/>
      <c r="O15" s="70"/>
      <c r="P15" s="70"/>
      <c r="Q15" s="70"/>
      <c r="R15" s="70"/>
      <c r="S15" s="70"/>
    </row>
    <row r="16" spans="1:22" x14ac:dyDescent="0.25">
      <c r="A16" s="46" t="s">
        <v>14</v>
      </c>
      <c r="B16" s="71">
        <v>903.99400000000003</v>
      </c>
      <c r="C16" s="72">
        <v>0</v>
      </c>
      <c r="D16" s="71">
        <v>0</v>
      </c>
      <c r="E16" s="73">
        <v>0</v>
      </c>
      <c r="F16" s="71">
        <v>325.70800000000003</v>
      </c>
      <c r="G16" s="72">
        <v>58.85</v>
      </c>
      <c r="H16" s="74">
        <v>1108.2829999999999</v>
      </c>
      <c r="I16" s="39">
        <v>0</v>
      </c>
      <c r="J16" s="40">
        <f t="shared" si="2"/>
        <v>240.26889115403975</v>
      </c>
      <c r="K16" s="41" t="s">
        <v>13</v>
      </c>
      <c r="L16" s="75">
        <f t="shared" si="3"/>
        <v>22.598490697947099</v>
      </c>
      <c r="M16" s="42" t="s">
        <v>13</v>
      </c>
      <c r="N16" s="32"/>
      <c r="O16" s="14"/>
      <c r="P16" s="51"/>
      <c r="Q16" s="51"/>
    </row>
    <row r="17" spans="1:19" x14ac:dyDescent="0.25">
      <c r="A17" s="57" t="s">
        <v>15</v>
      </c>
      <c r="B17" s="76">
        <v>423.16399999999999</v>
      </c>
      <c r="C17" s="77">
        <v>0</v>
      </c>
      <c r="D17" s="76">
        <v>47.497</v>
      </c>
      <c r="E17" s="78">
        <v>0</v>
      </c>
      <c r="F17" s="76">
        <v>286.29700000000003</v>
      </c>
      <c r="G17" s="77">
        <v>0</v>
      </c>
      <c r="H17" s="79">
        <v>641.03399999999999</v>
      </c>
      <c r="I17" s="80">
        <v>180.77099999999999</v>
      </c>
      <c r="J17" s="36">
        <f t="shared" si="2"/>
        <v>123.90524525230791</v>
      </c>
      <c r="K17" s="58" t="s">
        <v>13</v>
      </c>
      <c r="L17" s="36">
        <f t="shared" si="3"/>
        <v>51.485948710192758</v>
      </c>
      <c r="M17" s="59" t="s">
        <v>13</v>
      </c>
      <c r="N17" s="32"/>
      <c r="O17" s="14"/>
      <c r="P17" s="51"/>
      <c r="Q17" s="51"/>
    </row>
    <row r="18" spans="1:19" s="33" customFormat="1" x14ac:dyDescent="0.25">
      <c r="A18" s="63" t="s">
        <v>20</v>
      </c>
      <c r="B18" s="26">
        <v>12854.653999999999</v>
      </c>
      <c r="C18" s="27">
        <v>3163.8829999999998</v>
      </c>
      <c r="D18" s="26">
        <v>38830.156999999999</v>
      </c>
      <c r="E18" s="27">
        <v>5836.799</v>
      </c>
      <c r="F18" s="26">
        <v>36335.521000000001</v>
      </c>
      <c r="G18" s="81">
        <v>12846.157999999999</v>
      </c>
      <c r="H18" s="28">
        <v>13335.368999999999</v>
      </c>
      <c r="I18" s="39">
        <v>3541.1410000000001</v>
      </c>
      <c r="J18" s="67">
        <f t="shared" si="2"/>
        <v>-63.299359323896859</v>
      </c>
      <c r="K18" s="68">
        <f t="shared" si="2"/>
        <v>-72.434240650006018</v>
      </c>
      <c r="L18" s="67">
        <f t="shared" si="3"/>
        <v>3.7396183514546664</v>
      </c>
      <c r="M18" s="69">
        <f t="shared" si="3"/>
        <v>11.923892255181386</v>
      </c>
      <c r="N18" s="32"/>
      <c r="O18" s="70"/>
      <c r="P18" s="70"/>
      <c r="Q18" s="70"/>
      <c r="R18" s="70"/>
      <c r="S18" s="70"/>
    </row>
    <row r="19" spans="1:19" x14ac:dyDescent="0.25">
      <c r="A19" s="46" t="s">
        <v>14</v>
      </c>
      <c r="B19" s="35">
        <v>1514.943</v>
      </c>
      <c r="C19" s="36">
        <v>890.18</v>
      </c>
      <c r="D19" s="35">
        <v>4799</v>
      </c>
      <c r="E19" s="36">
        <v>0</v>
      </c>
      <c r="F19" s="35">
        <v>3852.8040000000001</v>
      </c>
      <c r="G19" s="82">
        <v>0</v>
      </c>
      <c r="H19" s="37">
        <v>2504.2339999999999</v>
      </c>
      <c r="I19" s="39">
        <v>0</v>
      </c>
      <c r="J19" s="40">
        <f t="shared" si="2"/>
        <v>-35.002299623858363</v>
      </c>
      <c r="K19" s="41" t="s">
        <v>13</v>
      </c>
      <c r="L19" s="40">
        <f t="shared" si="3"/>
        <v>65.302192887785225</v>
      </c>
      <c r="M19" s="42" t="s">
        <v>13</v>
      </c>
      <c r="N19" s="32"/>
      <c r="O19" s="14"/>
      <c r="P19" s="51"/>
      <c r="Q19" s="51"/>
    </row>
    <row r="20" spans="1:19" x14ac:dyDescent="0.25">
      <c r="A20" s="52" t="s">
        <v>15</v>
      </c>
      <c r="B20" s="47">
        <v>10866.904</v>
      </c>
      <c r="C20" s="83">
        <v>1693.6179999999999</v>
      </c>
      <c r="D20" s="47">
        <v>33955.057000000001</v>
      </c>
      <c r="E20" s="48">
        <v>4275.9989999999998</v>
      </c>
      <c r="F20" s="47">
        <v>31952.78</v>
      </c>
      <c r="G20" s="83">
        <v>8559.0380000000005</v>
      </c>
      <c r="H20" s="49">
        <v>10281.398000000001</v>
      </c>
      <c r="I20" s="50">
        <v>1163.771</v>
      </c>
      <c r="J20" s="53">
        <f t="shared" si="2"/>
        <v>-67.823150286140987</v>
      </c>
      <c r="K20" s="54">
        <f t="shared" si="2"/>
        <v>-86.403016320292068</v>
      </c>
      <c r="L20" s="55">
        <f t="shared" si="3"/>
        <v>-5.3879743485357068</v>
      </c>
      <c r="M20" s="56">
        <f t="shared" si="3"/>
        <v>-31.284917850424364</v>
      </c>
      <c r="N20" s="32"/>
      <c r="O20" s="14"/>
      <c r="P20" s="51"/>
      <c r="Q20" s="51"/>
    </row>
    <row r="21" spans="1:19" x14ac:dyDescent="0.25">
      <c r="A21" s="57" t="s">
        <v>21</v>
      </c>
      <c r="B21" s="76">
        <v>472.80700000000002</v>
      </c>
      <c r="C21" s="78">
        <v>580.08500000000004</v>
      </c>
      <c r="D21" s="47">
        <v>76.099999999999994</v>
      </c>
      <c r="E21" s="48">
        <v>1560.8</v>
      </c>
      <c r="F21" s="47">
        <v>529.93700000000001</v>
      </c>
      <c r="G21" s="83">
        <v>4287.12</v>
      </c>
      <c r="H21" s="49">
        <v>549.73699999999997</v>
      </c>
      <c r="I21" s="62">
        <v>2377.37</v>
      </c>
      <c r="J21" s="84">
        <f t="shared" si="2"/>
        <v>3.736293182019736</v>
      </c>
      <c r="K21" s="85">
        <f t="shared" si="2"/>
        <v>-44.546222172460766</v>
      </c>
      <c r="L21" s="86">
        <f t="shared" si="3"/>
        <v>16.270909694653412</v>
      </c>
      <c r="M21" s="87">
        <f t="shared" si="3"/>
        <v>309.83131782411198</v>
      </c>
      <c r="N21" s="32"/>
      <c r="O21" s="14"/>
      <c r="P21" s="51"/>
      <c r="Q21" s="51"/>
    </row>
    <row r="22" spans="1:19" x14ac:dyDescent="0.25">
      <c r="A22" s="88" t="s">
        <v>22</v>
      </c>
      <c r="B22" s="35">
        <v>32.698</v>
      </c>
      <c r="C22" s="36">
        <v>0</v>
      </c>
      <c r="D22" s="71">
        <v>60.399000000000001</v>
      </c>
      <c r="E22" s="73">
        <v>0</v>
      </c>
      <c r="F22" s="71">
        <v>12.1</v>
      </c>
      <c r="G22" s="72">
        <v>0</v>
      </c>
      <c r="H22" s="74">
        <v>141.41499999999999</v>
      </c>
      <c r="I22" s="39">
        <v>0</v>
      </c>
      <c r="J22" s="89">
        <f t="shared" si="2"/>
        <v>1068.7190082644629</v>
      </c>
      <c r="K22" s="41" t="s">
        <v>13</v>
      </c>
      <c r="L22" s="90">
        <f t="shared" si="3"/>
        <v>332.48822557954617</v>
      </c>
      <c r="M22" s="42" t="s">
        <v>13</v>
      </c>
      <c r="N22" s="32"/>
      <c r="O22" s="14"/>
      <c r="P22" s="51"/>
      <c r="Q22" s="51"/>
    </row>
    <row r="23" spans="1:19" x14ac:dyDescent="0.25">
      <c r="A23" s="52" t="s">
        <v>23</v>
      </c>
      <c r="B23" s="47">
        <v>20.8</v>
      </c>
      <c r="C23" s="83">
        <v>0</v>
      </c>
      <c r="D23" s="47">
        <v>41.79</v>
      </c>
      <c r="E23" s="48">
        <v>0</v>
      </c>
      <c r="F23" s="47">
        <v>0</v>
      </c>
      <c r="G23" s="83">
        <v>0</v>
      </c>
      <c r="H23" s="49">
        <v>0</v>
      </c>
      <c r="I23" s="50">
        <v>0</v>
      </c>
      <c r="J23" s="91" t="s">
        <v>13</v>
      </c>
      <c r="K23" s="54" t="s">
        <v>13</v>
      </c>
      <c r="L23" s="92" t="s">
        <v>13</v>
      </c>
      <c r="M23" s="56" t="s">
        <v>13</v>
      </c>
      <c r="N23" s="32"/>
      <c r="O23" s="14"/>
      <c r="P23" s="51"/>
      <c r="Q23" s="51"/>
    </row>
    <row r="24" spans="1:19" x14ac:dyDescent="0.25">
      <c r="A24" s="52" t="s">
        <v>24</v>
      </c>
      <c r="B24" s="47">
        <v>8609.5939999999991</v>
      </c>
      <c r="C24" s="83">
        <v>0</v>
      </c>
      <c r="D24" s="47">
        <v>303.78699999999998</v>
      </c>
      <c r="E24" s="48">
        <v>219.5</v>
      </c>
      <c r="F24" s="47">
        <v>5837.2549999999992</v>
      </c>
      <c r="G24" s="83">
        <v>136</v>
      </c>
      <c r="H24" s="49">
        <v>10873.832</v>
      </c>
      <c r="I24" s="50">
        <v>644</v>
      </c>
      <c r="J24" s="91">
        <f t="shared" si="2"/>
        <v>86.283312961314891</v>
      </c>
      <c r="K24" s="54">
        <f t="shared" si="2"/>
        <v>373.52941176470586</v>
      </c>
      <c r="L24" s="92">
        <f t="shared" si="3"/>
        <v>26.299010150769021</v>
      </c>
      <c r="M24" s="56" t="s">
        <v>13</v>
      </c>
      <c r="N24" s="32"/>
      <c r="O24" s="14"/>
      <c r="P24" s="51"/>
      <c r="Q24" s="51"/>
    </row>
    <row r="25" spans="1:19" x14ac:dyDescent="0.25">
      <c r="A25" s="52" t="s">
        <v>25</v>
      </c>
      <c r="B25" s="47">
        <v>68.44</v>
      </c>
      <c r="C25" s="83">
        <v>875.3</v>
      </c>
      <c r="D25" s="47">
        <v>90.965999999999994</v>
      </c>
      <c r="E25" s="48">
        <v>78.08</v>
      </c>
      <c r="F25" s="47">
        <v>0</v>
      </c>
      <c r="G25" s="83">
        <v>156.69</v>
      </c>
      <c r="H25" s="49">
        <v>48.47</v>
      </c>
      <c r="I25" s="50">
        <v>245.16</v>
      </c>
      <c r="J25" s="91" t="s">
        <v>13</v>
      </c>
      <c r="K25" s="54">
        <f t="shared" si="2"/>
        <v>56.461803561171735</v>
      </c>
      <c r="L25" s="92">
        <f t="shared" si="3"/>
        <v>-29.178842781998824</v>
      </c>
      <c r="M25" s="56">
        <f t="shared" si="3"/>
        <v>-71.9913172626528</v>
      </c>
      <c r="N25" s="32"/>
      <c r="O25" s="14"/>
      <c r="P25" s="51"/>
      <c r="Q25" s="51"/>
    </row>
    <row r="26" spans="1:19" x14ac:dyDescent="0.25">
      <c r="A26" s="52" t="s">
        <v>26</v>
      </c>
      <c r="B26" s="47">
        <v>5761.2030000000004</v>
      </c>
      <c r="C26" s="83">
        <v>28.248000000000001</v>
      </c>
      <c r="D26" s="47">
        <v>50.378999999999998</v>
      </c>
      <c r="E26" s="48">
        <v>0</v>
      </c>
      <c r="F26" s="47">
        <v>2764.634</v>
      </c>
      <c r="G26" s="83">
        <v>79.62</v>
      </c>
      <c r="H26" s="49">
        <v>11045.206</v>
      </c>
      <c r="I26" s="50">
        <v>217.16399999999999</v>
      </c>
      <c r="J26" s="92">
        <f t="shared" ref="J26:K29" si="4">+((H26*100/F26)-100)</f>
        <v>299.51783852763151</v>
      </c>
      <c r="K26" s="54">
        <f t="shared" si="2"/>
        <v>172.75056518462691</v>
      </c>
      <c r="L26" s="92">
        <f t="shared" si="3"/>
        <v>91.717007715228931</v>
      </c>
      <c r="M26" s="56">
        <f t="shared" si="3"/>
        <v>668.77655055225136</v>
      </c>
      <c r="N26" s="32"/>
      <c r="O26" s="14"/>
      <c r="P26" s="51"/>
      <c r="Q26" s="51"/>
    </row>
    <row r="27" spans="1:19" x14ac:dyDescent="0.25">
      <c r="A27" s="52" t="s">
        <v>27</v>
      </c>
      <c r="B27" s="47">
        <v>0</v>
      </c>
      <c r="C27" s="83">
        <v>0</v>
      </c>
      <c r="D27" s="47">
        <v>0</v>
      </c>
      <c r="E27" s="48">
        <v>1807.395</v>
      </c>
      <c r="F27" s="47">
        <v>28.927</v>
      </c>
      <c r="G27" s="83">
        <v>0</v>
      </c>
      <c r="H27" s="49">
        <v>172.54</v>
      </c>
      <c r="I27" s="50">
        <v>0</v>
      </c>
      <c r="J27" s="92">
        <f t="shared" si="4"/>
        <v>496.46696857607083</v>
      </c>
      <c r="K27" s="54" t="s">
        <v>13</v>
      </c>
      <c r="L27" s="92" t="s">
        <v>13</v>
      </c>
      <c r="M27" s="56" t="s">
        <v>13</v>
      </c>
      <c r="N27" s="32"/>
      <c r="O27" s="14"/>
      <c r="P27" s="51"/>
      <c r="Q27" s="51"/>
    </row>
    <row r="28" spans="1:19" x14ac:dyDescent="0.25">
      <c r="A28" s="52" t="s">
        <v>28</v>
      </c>
      <c r="B28" s="47">
        <v>160402.16</v>
      </c>
      <c r="C28" s="48">
        <v>23736.182000000001</v>
      </c>
      <c r="D28" s="47">
        <v>12686.416999999999</v>
      </c>
      <c r="E28" s="48">
        <v>468.36</v>
      </c>
      <c r="F28" s="47">
        <v>173817.853</v>
      </c>
      <c r="G28" s="83">
        <v>7721.4030000000002</v>
      </c>
      <c r="H28" s="49">
        <v>152510.348</v>
      </c>
      <c r="I28" s="50">
        <v>8585.1779999999999</v>
      </c>
      <c r="J28" s="92">
        <f t="shared" si="4"/>
        <v>-12.258525020441937</v>
      </c>
      <c r="K28" s="54">
        <f t="shared" si="4"/>
        <v>11.186762302136032</v>
      </c>
      <c r="L28" s="92">
        <f t="shared" ref="L28:M29" si="5">+((H28*100/B28)-100)</f>
        <v>-4.9200160396842563</v>
      </c>
      <c r="M28" s="56">
        <f t="shared" si="5"/>
        <v>-63.83083850637815</v>
      </c>
      <c r="N28" s="32"/>
      <c r="O28" s="14"/>
      <c r="P28" s="51"/>
      <c r="Q28" s="51"/>
    </row>
    <row r="29" spans="1:19" x14ac:dyDescent="0.25">
      <c r="A29" s="93" t="s">
        <v>29</v>
      </c>
      <c r="B29" s="47">
        <v>0</v>
      </c>
      <c r="C29" s="48">
        <v>0</v>
      </c>
      <c r="D29" s="47">
        <v>0</v>
      </c>
      <c r="E29" s="48">
        <v>0</v>
      </c>
      <c r="F29" s="47">
        <v>0</v>
      </c>
      <c r="G29" s="83">
        <v>0</v>
      </c>
      <c r="H29" s="49">
        <v>0</v>
      </c>
      <c r="I29" s="50">
        <v>90</v>
      </c>
      <c r="J29" s="92" t="s">
        <v>13</v>
      </c>
      <c r="K29" s="54" t="s">
        <v>13</v>
      </c>
      <c r="L29" s="92" t="s">
        <v>13</v>
      </c>
      <c r="M29" s="56" t="s">
        <v>13</v>
      </c>
      <c r="N29" s="32"/>
      <c r="O29" s="14"/>
      <c r="P29" s="51"/>
      <c r="Q29" s="51"/>
    </row>
    <row r="30" spans="1:19" s="1" customFormat="1" x14ac:dyDescent="0.25">
      <c r="A30" s="94" t="s">
        <v>30</v>
      </c>
      <c r="B30" s="95">
        <v>322883.86</v>
      </c>
      <c r="C30" s="96">
        <v>32889.152000000002</v>
      </c>
      <c r="D30" s="97">
        <v>60495.991000000002</v>
      </c>
      <c r="E30" s="98">
        <v>9223.0339999999997</v>
      </c>
      <c r="F30" s="99">
        <v>301488.71600000001</v>
      </c>
      <c r="G30" s="99">
        <v>29375.716999999997</v>
      </c>
      <c r="H30" s="99">
        <v>511541.30599999998</v>
      </c>
      <c r="I30" s="99">
        <v>22753.567999999999</v>
      </c>
      <c r="J30" s="99">
        <f>+((H30*100/F30)-100)</f>
        <v>69.671791630171668</v>
      </c>
      <c r="K30" s="99">
        <f>+((I30*100/G30)-100)</f>
        <v>-22.542935717960518</v>
      </c>
      <c r="L30" s="99">
        <f>+((H30*100/B30)-100)</f>
        <v>58.42888709271503</v>
      </c>
      <c r="M30" s="97">
        <f>+((I30*100/C30)-100)</f>
        <v>-30.817407514793942</v>
      </c>
    </row>
    <row r="31" spans="1:19" s="1" customFormat="1" x14ac:dyDescent="0.25">
      <c r="A31" s="100" t="s">
        <v>31</v>
      </c>
      <c r="B31" s="101"/>
      <c r="C31" s="101"/>
      <c r="D31" s="101"/>
      <c r="E31" s="101"/>
      <c r="F31" s="101"/>
      <c r="G31" s="101"/>
      <c r="H31" s="101"/>
      <c r="I31" s="101"/>
      <c r="J31" s="100"/>
      <c r="K31" s="100"/>
      <c r="L31" s="100"/>
      <c r="M31" s="100"/>
    </row>
    <row r="32" spans="1:19" s="1" customFormat="1" ht="15" customHeight="1" x14ac:dyDescent="0.25">
      <c r="A32" s="102" t="s">
        <v>32</v>
      </c>
      <c r="B32" s="102"/>
      <c r="C32" s="102"/>
      <c r="D32" s="102"/>
      <c r="E32" s="102"/>
      <c r="F32" s="103"/>
      <c r="G32" s="103"/>
      <c r="H32" s="103"/>
      <c r="I32" s="103"/>
      <c r="K32" s="51"/>
      <c r="L32" s="51"/>
      <c r="M32" s="51"/>
    </row>
    <row r="33" spans="1:13" s="1" customFormat="1" x14ac:dyDescent="0.25">
      <c r="A33" s="102" t="s">
        <v>33</v>
      </c>
      <c r="B33" s="102"/>
      <c r="C33" s="102"/>
      <c r="D33" s="102"/>
      <c r="E33" s="102"/>
      <c r="F33" s="104"/>
      <c r="J33" s="105"/>
      <c r="K33" s="51"/>
      <c r="L33" s="51"/>
      <c r="M33" s="51"/>
    </row>
    <row r="34" spans="1:13" s="1" customFormat="1" ht="15" customHeight="1" x14ac:dyDescent="0.25">
      <c r="A34" s="106" t="s">
        <v>34</v>
      </c>
      <c r="B34" s="107"/>
      <c r="C34" s="107"/>
      <c r="D34" s="107"/>
      <c r="E34" s="107"/>
      <c r="F34" s="107"/>
      <c r="G34" s="107"/>
      <c r="H34" s="107"/>
      <c r="I34" s="107"/>
      <c r="J34" s="108"/>
      <c r="K34" s="105" t="s">
        <v>35</v>
      </c>
      <c r="L34" s="100"/>
      <c r="M34" s="100"/>
    </row>
    <row r="35" spans="1:13" s="1" customFormat="1" x14ac:dyDescent="0.25">
      <c r="B35" s="51"/>
      <c r="C35" s="51"/>
    </row>
    <row r="36" spans="1:13" s="1" customFormat="1" x14ac:dyDescent="0.25">
      <c r="J36" s="105"/>
    </row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s="1" customFormat="1" x14ac:dyDescent="0.25"/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  <row r="57" spans="1:1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/>
      <c r="O57"/>
      <c r="P57"/>
      <c r="Q57"/>
      <c r="R57"/>
      <c r="S57"/>
    </row>
  </sheetData>
  <mergeCells count="24">
    <mergeCell ref="K6:K7"/>
    <mergeCell ref="L6:L7"/>
    <mergeCell ref="M6:M7"/>
    <mergeCell ref="A34:J34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29_31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2023-08-10T04:07:54Z</dcterms:created>
  <dcterms:modified xsi:type="dcterms:W3CDTF">2023-08-10T04:08:41Z</dcterms:modified>
</cp:coreProperties>
</file>