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FEDB3FA3-B3A4-4EC4-A206-6EDDE64AF2D4}" xr6:coauthVersionLast="47" xr6:coauthVersionMax="47" xr10:uidLastSave="{00000000-0000-0000-0000-000000000000}"/>
  <bookViews>
    <workbookView xWindow="-120" yWindow="-120" windowWidth="29040" windowHeight="15840" xr2:uid="{212FCB84-16C8-4DA8-BC0F-FDFBD3FA03F9}"/>
  </bookViews>
  <sheets>
    <sheet name="30_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8" i="1"/>
  <c r="L28" i="1"/>
  <c r="K28" i="1"/>
  <c r="J28" i="1"/>
  <c r="M26" i="1"/>
  <c r="L26" i="1"/>
  <c r="K26" i="1"/>
  <c r="J26" i="1"/>
  <c r="M24" i="1"/>
  <c r="L24" i="1"/>
  <c r="K24" i="1"/>
  <c r="J24" i="1"/>
  <c r="M22" i="1"/>
  <c r="L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M17" i="1"/>
  <c r="L17" i="1"/>
  <c r="K17" i="1"/>
  <c r="J17" i="1"/>
  <c r="L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<sst xmlns="http://schemas.openxmlformats.org/spreadsheetml/2006/main" count="74" uniqueCount="36">
  <si>
    <t xml:space="preserve">Grūdų  ir aliejinių augalų sėklų  supirkimo kiekių suvestinė ataskaita (2023 m. 30– 32 sav.) pagal GS-1*, t </t>
  </si>
  <si>
    <t xml:space="preserve">                      Data
Grūdai</t>
  </si>
  <si>
    <t>Pokytis, %</t>
  </si>
  <si>
    <t>32  sav.  (08 08–14)</t>
  </si>
  <si>
    <t>30  sav.  (07 24–30)</t>
  </si>
  <si>
    <t>31  sav.  (07 31– 08 06)</t>
  </si>
  <si>
    <t>32  sav.  (08 07–13)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</si>
  <si>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</si>
  <si>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</si>
  <si>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</si>
  <si>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</si>
  <si>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</si>
  <si>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</si>
  <si>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</si>
  <si>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</si>
  <si>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</si>
  <si>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</si>
  <si>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</si>
  <si>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</si>
  <si>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</si>
  <si>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</si>
  <si>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</si>
  <si>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</si>
  <si>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</si>
  <si>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</si>
  <si>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</si>
  <si>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</si>
  <si>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</si>
  <si>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</si>
  <si>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</si>
  <si>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</si>
  <si>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</si>
  <si>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32 savaitę su   31  savaite</t>
  </si>
  <si>
    <t>*** lyginant 2023 m. 32 savaitę su 2022 m. 32 savaite</t>
  </si>
  <si>
    <t>Pastaba: grūdų bei aliejinių augalų sėklų 30 ir 31 savaičių supirkimo kiekiai patikslinti  2023-08-17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</si>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</sst>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5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5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A380519-2AC8-4064-A247-C92C0DE1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DD76146-C1DE-4042-A69A-BC00676E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D82FB1B-0FDD-4B3F-8EE4-C1628580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3AC464D-56EC-4C6A-B7DC-F144204E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7DB296E-5F0A-4399-B85E-55D3C7D7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C2D172E-4AD8-4425-960D-3987FB29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68330C9-4CAA-44F3-A127-7DECE646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2D1EE99-AED5-43AF-9683-9EA42962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3FBEB6A-BCF0-4911-BC82-EEE63267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11684FE-B4FA-443A-938E-0AC0D60F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9675A42-8086-40AB-92EE-6CC8A4BC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15BC203-9C21-464E-8402-1AB32E6A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5DC2476-982B-464D-9C02-3FC0267F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FC45FBC-2B36-45F4-9EDE-873306F9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F92E764-FB3C-4993-B1F0-ABF62534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5FB4410-4B86-47D6-A356-37D59319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E1ED8C8-D42C-41D3-BD7E-173465E2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E31B2AC-EE6D-44BE-B7DD-08B34777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55841B51-40B2-44D6-8E70-6AD5D6B2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F4DCE177-70A5-473D-9770-E04E5402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8739E2F6-3B9E-4A94-86DD-3C63AAA9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84BF312B-E25D-4766-A3F1-16B6ED1E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8023560-2EC6-4AA3-8AC5-9F4F6DCE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C94755C-766E-4A8C-A145-E9AA9EE3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BED42AE4-6B71-429C-8964-CDA6566B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D8F63E9A-2CA8-4FED-972C-A18F7D4E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1BCF39B-B89C-4A83-A266-6E8D1EB3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7C2A685E-89E6-41AA-A647-58FEFD85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1F070BC0-CB4B-4F52-9A63-F13936D5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09F6148-22B9-432A-A128-39DCCE61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35DEE22-8466-4A11-B2F0-98935A65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0C1EF194-5B70-489C-A1C0-B0CABBFE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3C66E4CC-77A3-4BBF-B858-ECB17EC3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7639A66F-C7A8-4DB8-AB66-91BCEE29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438DC5F9-2A61-4362-ABF0-C5FD2894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27690FA0-773B-409E-99FF-377E45B2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5693A7D2-3BCA-4BE1-B934-10474BD8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2525A654-658E-4BE4-87DE-0840806D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BE60808-B606-4289-80F8-2E338BDB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34E38F6-D20F-4039-A594-37772838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29B15B4-7048-4B07-AD80-4E00DD05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C673F2E-201E-4061-91D2-44402900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2C950CD-AE4E-4D80-8FC6-E32F1150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1B13749-C39B-480C-BFA9-05F12825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CFE66A1-8CDA-4352-833E-94539E6F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A10B7D1-A068-4655-ACCA-7B62A642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9259879-B949-4F9E-86FB-E531A9FE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9BB355A-13E5-4EDD-B792-6B80237A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12762AE-E945-4CE9-ADC5-F9977398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FB11E9B-B34B-4A5B-A184-D15E8966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7E45536-6E21-4B0A-9F44-6E7F2D9A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31E94C6-3274-45DD-A945-CBC946CD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916A4EDB-ED96-4E2D-9C4F-A812634A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9FFC189-CA0E-4F13-85CE-B43818BE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FE183E6-E73E-4A12-A5A5-CAEEABCE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CD77E515-1001-4A9C-9804-A64DFA57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EB50490-CE31-4EFF-83C9-B2D6AF6F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9D9D9AA-3250-4CD9-841A-2E48A634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C2E81D1-D5BD-4BB2-926C-AB448C26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0AC62D47-6236-4102-A80B-9A2F6D1D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91474E5-AF78-468D-9300-74C16CD3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36F1AEA-179B-4C00-8AFE-46A143F7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01BB8B7-8512-4D31-9632-788FC352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91F06D70-F412-4413-BE84-62B16BE7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AE8DA40-BB6F-4FA9-80F1-434B5161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A3EB5D96-9571-434D-BB7A-0A72C9C9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BD78F0D0-17A4-42BE-AF5B-84AD8E46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F5DAA6D-85F9-4A25-AE52-11C801D6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A59A68A-7590-487C-8CE8-3C8F4E75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8E121634-BCEF-4B85-8A08-24A86876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48C68E2-0916-4B08-8D29-8368A5C4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600FD353-A456-4F64-B135-5FBE407C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1169218D-A233-405A-857B-25F263DD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C6FC2023-EC8A-4C78-955A-F1C39732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861AE09-1D8F-4D54-8EA1-5063C74B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40A9478-1BAB-4279-8EDE-8FC6A151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6494020-D804-4C4F-9970-42C03311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87C5498-8F52-4FEC-97E6-776268DC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E93F6DC1-2645-48F4-A024-27A53BEB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F72B31CA-1965-4A83-8A78-4D97112D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356343A-DD21-4B73-8164-E7038862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D8733A22-711F-4C41-82AE-5C7CB88E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AC3EB33-157D-46E6-8C5F-ADC66F97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423DD72-0512-4680-890A-24ADB241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7760006-DCEF-485E-A4CD-6C6CC544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EBB2B80-0848-460B-9D4D-CDFDB5CE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9180153-4D93-4C0C-A68D-E28AA46E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75DE3D8-7981-4D30-9F2E-A0B62BED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9FBED4E-BB01-413B-9C9B-94BB5C8E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6C02C74-56C9-488E-A9B7-E4927B47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E11AE23-0EB9-4A4A-8400-6B0B5880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54497DDD-A233-4E1E-A0CC-72A62257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C73ED63-663F-4039-AACD-DEC986D2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35DF5C4-64F0-4F9F-A206-162214C3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D717103-18DB-40EF-BDA2-E25F0E93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2041C4E-6EB6-46E9-A184-5E4899ED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29EE774-F8DD-4496-A3C3-860C0FCE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11F0E29-2AD7-461F-8D8B-84A5DA20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FC82F04-5163-41CB-934D-ED0F60A0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E6BE397-E535-4508-BD04-CD8D496D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DDE80DE-46BE-448B-85FD-5F624272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3B2BACA7-15AC-491A-A213-D2EFD13B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B4D2457-6370-4D89-B933-5AC45360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1F4E164-99EA-44CD-B857-D274F96B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1FBAECE-06B8-4614-869D-EB0AAA34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75C40E1A-1DF6-422F-B2EA-CD69C09B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98DDE0E-83A4-4E1E-B72C-21EFFB3F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3EBED65-3416-4F3A-A752-05558C22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ADB3CF7-DE30-4862-91BC-6E7C85C2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4E75A7E-8B64-422E-A791-9427970C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535F314-17EF-4C90-AA66-C3900007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A35259B5-0351-480F-91EF-2ACAE954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9EE5EE0-E380-427F-A65A-F4536F49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4A3D1C80-A688-4DBC-89E3-7E0E1BDB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6B76516-681F-4F36-B833-13467AA7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EE509A3-6D9C-4CFB-B7DC-D1E02C83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51AE3A7-39C4-483F-ABA3-5B9B873D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EF6E00DA-DAD7-42FF-987E-C49D3DCC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A1DF540E-5349-45CD-B07A-4EF5F06D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71D07A9C-4697-4B0C-A2EA-7579FFD5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DC2259E7-FF4A-44D5-9769-177479DE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10B5280B-B85B-4B73-8138-99EDF14B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534D56E-754C-4DD6-9188-30714583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AC0F6802-EE6D-44B0-8370-D2A7F9D4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604FB485-B471-408C-8142-BB375BDC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E3A366B7-5636-4CCC-A274-3F9C70AA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147B759-DD4F-485C-AE29-AD132065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DAE812B4-6ED7-4197-B34C-A5739545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548F220-9922-44DD-82CE-464A7068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858A1B76-EAD5-4BF1-AEF4-37441E33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391D641-6552-4BA6-9546-7C3E7413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813643B6-DF6D-49F9-A9D9-D57E6E20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F27835A-32F0-4742-9F24-4B44DC54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30BDD00B-ED9C-4CBA-A703-0E68DB52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26C99EE-62B3-4893-BFE4-68A5C841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8BCA5AAB-BB08-4E29-84A4-0BD4E6CA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B72C754-C207-4C8A-AE38-59DB21EB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CEF2EA22-74D6-4463-9996-1BFD892C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A392E818-FEC9-47A1-97C8-76E9EB46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D2F4BFC2-EDAA-47C6-AFB9-2D4F32C6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919F11F4-67F5-41D2-A29A-93C6DD48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542E6184-9214-4526-9DAA-5D28A5E0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F0F387E8-E26C-40FD-BF92-53D64F6B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E2915E85-E853-4140-8095-F9CA2B5C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C85879E1-8916-4382-B8FB-72590646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0FC51013-60C7-4D6D-A2D9-E75F0FEC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0579925-DD10-43DF-A0AC-8A2C2975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F3CD6BF5-3B37-4452-8053-3153E9B3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5FCE360-83EB-4C16-8C88-3BFAE4DC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B5C3CA78-8D74-4231-9C7E-FB904A58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E6D6F471-61AA-4799-9B20-C9177C21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5393ED4E-369F-4B36-B6A2-2D90EE66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07788AD-0AF9-4AE9-8707-36743A60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B64B7D71-5006-4FEE-9C27-806A6AF0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8BB12C9-B994-4440-BB19-F75A35BD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75564E8F-89AA-4DF0-A9F4-D14EEBAC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2F4DFCD-81AB-43F0-89FF-BE2BBFA9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FDA7E4FE-87CD-4CFF-B286-F79A2E1F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E0D9C1E-8EFB-4272-A2A3-31DA5A3D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FF4534A7-9175-4FCE-BEE0-28641A13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160AAFA-18EA-4661-9050-3C21D12B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85BF07BF-3A2A-44E5-B00A-FF94BA84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EC1EA3B-9355-442A-997A-4FD9859E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BDA704C-1D79-496F-A351-F44DFBD9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4017762-4E43-48E5-A1C4-1D8EF7EB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9417DEF-54F4-46DB-AD3B-88C04C5D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04D1177-EC85-4562-BC8B-E3C717C3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1EAA1705-D8E8-4D2C-9334-75FF4285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62E2E40-C9E8-440A-B067-EA5DE67C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DD7398C-4C33-4148-8AA5-839D8387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0DFE710-78E9-49D7-A247-96398134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B65E32B-7E73-43B6-A16F-DF19DCD4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6988F95-A124-434B-B6CB-9F25C0CE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5DEB3C1-85EA-43C4-8BC4-8D8820FD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C454911-8C63-4754-A7E5-0570BFDA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4FF1CDB-390E-4156-ACF0-BC7913EF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671F08A-BCFA-4BF9-A74B-0370A685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983FA583-212F-4D24-9D13-D2495CA2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7DA44F22-3CE4-44BB-A56D-221B3C9B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5EE9FFB4-3950-461C-B9DC-36F23A51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032F0166-EE6A-46F1-A0BD-420D6547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B63B25FD-BBA3-41B4-ACB8-2F47B7EF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2F556116-48B9-4A2C-8F95-EEC16F6F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1E82B788-1CE4-4E7A-814B-9F14AB84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EEED8889-3EE3-4DA8-A04F-49544D88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F752196F-DFE6-4876-A3C5-DAEBC5A6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0C7695B-F56E-45EF-AA97-3C0A38EC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99213038-4094-423E-8984-6B4DCC97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2D5BFDAA-D208-493E-8626-E1A8B93F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C1318030-640B-456F-9D2D-37253C9E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2EF0190-E4B7-4E7E-A68A-4DFC47BB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B953EE9F-16F6-470A-A7F3-82DE0F3C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A5E28892-5794-4C1D-9D81-686B2E2A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E6A47166-4297-423B-801A-68DBECAF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C60B7EA-04F4-4FCF-A685-8DB3E35D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40F17BA9-C2B6-437D-9475-9DAE927B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A6B17BB-35E8-4372-AFAD-11E98D40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05FD4B8A-B6F1-4179-9162-1AC9AEE1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B84D49A2-0B6E-49F6-96FB-05894F27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B014D0F7-F49A-41D8-85F8-22A83ADB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E5BB858-1078-49AB-B031-642DB06B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16E7E25E-BA9F-4BAA-A22A-66122DE3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084F9F7-A920-4579-97B6-449C6EFA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8EFBE751-C446-40B5-8A5C-3D884D4F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226743B-239F-4F3B-87DF-3738C678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5A16C3A6-FF27-4D78-9BC7-A9F46975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73B500E5-22CE-4ABE-895F-652CB8C4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27EA3FE9-1E0B-4415-8B3A-96981E4E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9DDCA0C7-8F22-4F31-939A-67B19FE1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E15E0A3A-3EA7-4112-B210-6063E16D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2E7334BD-E5BF-4912-A160-941B578B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23DB5143-4246-431B-B33B-3006B246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D5FFCFE-215A-4209-B1B5-6A5FF4C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A98C233D-E708-4EE6-A176-67EA5BD7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34EDE72-3743-4F54-85CE-B6A71F07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5AA4150E-30C3-4601-9A92-A4E69533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52D9282E-55AA-4521-9ABE-D57A5A73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809F327A-99BA-4F37-A32E-86623456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E4ADAD2-140E-4D27-80E6-A37BB29B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DF82EB8-4BF2-41F6-A56B-701E861A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10EE994-015B-4307-BA8F-6C4E69CD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DC96F44-A6E9-41DF-919F-B2CDC886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6CAA466-EB89-46CE-B14E-DBC9EAEC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4D8B627-FFF1-4213-8D84-E357935D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FCBBFFF-11D4-4285-819A-DC192389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C75FBEC0-9223-4576-915C-7236933D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3F43996-FBAB-4BCA-9CFE-566462B1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2EEE621-6E64-4FE7-B405-21B11074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EA00A0B-C086-4A2A-937F-4F6ED9DA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5AF06FD-DE4D-49D0-8DDF-BD58D4CB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20AB5BB1-3DCC-461A-B82E-3618A3F4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2E3CBC5-6A4C-473C-84F6-4639D21A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E289017-8F95-4F1A-BBA0-31D95C29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5C48C491-4C93-42FA-84BC-764BD06E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2D12A7C3-782F-4340-9CC7-84409542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B6513F1D-02BD-4441-AE14-C09C50EE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19CCDFC6-96FA-4B8B-8B6C-F52F4141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24B9F775-6DF5-448A-980E-8E939E2F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08B7B78-7C71-4AD9-9B7C-A0251C6D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A516EB02-58B3-4E5C-95AF-D6A1F82C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1134B96E-0FE7-4BE5-B985-66AF3E04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3D7F209E-68CA-4E0B-AC27-0447CBF3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3A3B5D5-86AE-42F0-BDA5-7A427828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FEFDDD7-E339-4796-B5A7-32085721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3987D5C-8CA8-4116-AA01-1AB3ACCE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68381AC3-9F1F-4974-A2EC-5FE589C5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7F2DD1F-0488-430A-B6C1-E8CEA9F7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F5088AE-2F26-4FD5-B64C-76442CBB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995CB34A-A7FB-42B1-8EA8-C24AA4CB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848D719-B4F4-404A-82E3-C3B5462F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AC4B44B-BF11-4BAE-BBAE-43362F5C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D2E210E6-999E-4ADC-A036-E14098FA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7B67412-99F7-415E-B31F-1A2C3A25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F418BDE2-5B27-4554-9C13-18EF17DB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D5D3046-901F-4A32-9AD3-029D10C8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ADB64AD-62D9-4F61-899D-A4DC05A2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2377AEF-F6DB-4209-886E-83E95670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B26734E-5482-4E20-81DC-AE976495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5ADF14E-E231-4753-8A0F-41A9FAA2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8E963B1E-C2EE-465E-9582-422DCC8F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BA69D95-1DC5-486E-BD11-37457043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2F4F89ED-2E20-47DE-A1CB-E4100133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11C44EB5-E525-4141-94B1-EFC87E1A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CA5A5FF-70BD-4F6B-AE4A-4D123A17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C659676-C8C0-494F-8E39-650B0F71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27A87E05-AE24-45C2-98E0-403A7927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6B62A42-88D3-4C7B-93A1-EAB545AF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11CC113-CF16-48D5-95DE-A2F2FE30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443B94F-1429-4E55-93D6-1B39119A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5595525-35E9-4AC6-8724-0C4D31EE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D108215A-BB5F-4240-B41E-56B8C261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771DB05B-B3BC-457F-B461-8F39CC2E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F9B9894D-20A0-4393-8CF8-01FE7F6C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95317C12-DE37-4075-B5C2-89501A40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FC578EC-1928-4926-A458-AD26F781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61D52CAB-CD68-4DC1-B669-270E7EBE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F47E463-9450-446A-A3EE-F66B92A5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028AAAB1-9454-4B79-B132-CF720C76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C57E53C-9D1E-45FD-92EB-597E651B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DCC992E-E189-438E-9DE9-22917852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FAD3AFE-2FAC-4671-ADAB-F32AEB27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EE69564-F4B7-4EBF-B05F-8F6D094D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47D4594-29C3-4C5A-B167-D230C153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88E36D9B-7FA8-4E4D-8ECF-4A6AEFD2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A71CC75-DB4D-4173-B965-F9039079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B9F15FA-6C9B-4344-8E6A-93C654BE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6AA564B-21DE-437B-A71C-2BB3A7AE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EDD4B009-B590-498F-8C94-625EAD95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E9615FE-1268-4821-81E4-2D246338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1B5FEF7-2307-48DC-8F41-382186FF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7C9B1C2-A842-46AA-A069-81510BED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4E9AC88-D025-4021-A9ED-4138C76C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E34A93B5-CC2C-402E-819C-7F30EEF7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D2BE5CE-D6D0-4AD5-BF42-525EBEF7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0711BD7-0CA1-4FE8-83CF-1F870176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5BE37933-0CAD-4143-B517-59AE18B4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5B2ECFA-CEB1-4705-AEB6-4A3F2387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819F81ED-0057-486C-94BA-9AA19A03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5C411EE-AF12-4F36-968B-903E78E6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1AC05631-FABC-44A5-BE0C-E2AA6BCA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EC9E25EF-C9A4-428B-B0C1-66711150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B4334CAB-6DA3-4007-9324-784884B7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56F08BD8-DDE3-4B84-853B-862CC960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25E56D31-486B-43B7-BDD6-E68EA136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CC83852-4B9C-41C3-A406-25FCA1B7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8429B0E-EED2-487A-BFE9-24F835C1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B0A1EA0-3E57-4136-87F8-1C2467E8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56622655-DE93-43AB-B75B-3E3F075B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A135C2ED-FFBF-4606-9A47-AA1E2635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901969B-8EBC-48D1-BA73-7FC44458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A4CB1816-E1E2-4816-B35E-1F5F9AA1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7D5E74A9-29F9-4DB4-BEFA-7D5AC9A5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C0552F0-579E-4026-A563-3751995B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6B89F40E-629C-4C94-9D16-6DA8D6E7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7A9FF32-EF56-4CAB-9C18-05CB9E7B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22F63479-76E2-4952-B693-450BD2E1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FBA627D-1D0B-4CC3-A88D-D68A560A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28D057F9-7B71-4D8B-B00E-AEF55512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FBC6179-77EA-4CF1-A314-19A4A5E4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D4EA4785-A756-4F5A-A1FB-F4FB2638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C29E60E-F440-4EDB-9806-FA4297BE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9F1793E-84C7-4AF6-A623-A466DD15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402BB467-DFFD-4AF3-8D1C-6BC24895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AB745A1C-FBE4-4A4A-BB55-483BE7E0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49565D8-E712-43D9-AA47-30863A9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04FD9026-D5D6-44D4-82AC-6B2974C2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658DE60-94A9-47E4-AE75-12CEC1E5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5539F10E-350D-4724-A9E4-40D6BCD2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87D9326-2253-4249-975E-BD002CBC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1882DD1-2705-4785-B063-EF7298F9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7B48609-2AB5-4256-8A14-8204D88A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717D1AE8-6E8B-44C3-98D8-49F1A512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2623019-EE13-4888-A60B-7241441E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134C103C-1F4E-4CBE-8F37-898755B7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FB66F4A-BD90-40DF-85FE-03C37DF2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C53FFF26-10EC-4830-B814-3F0D2F2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D97131B7-B364-4B62-B967-439F04CD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21A6B5FC-1FC9-4C74-AAA1-25717F57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5C3CCD2-F1EE-4AFA-8DCF-CD6ABAD5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A3891823-1F26-4EF6-921A-940C39BC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E56AC4E-37E6-447B-9E8A-9B4C7020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8EEA0713-8524-4181-817C-A0AF94F4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72AB0034-0B63-475A-B338-EB521DDE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A70E8DA2-E1C5-4470-A30C-FDA85EA1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A516FE95-5FA5-4396-8D60-4F82E3D0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776827CF-B837-4417-A098-300282C8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FB33945-2F39-4515-8F19-B6F210F9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43A8F8CD-9546-4B83-8F69-4160943A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6A813B24-6DE2-4526-86B6-FD46633D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4BFC402E-0081-4336-BDB4-EBB19E4D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22150E95-43D4-4F99-AFCE-68879D0D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83E1226F-72DE-4D75-9422-6A5E76CF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8739F8D-A98D-4CF0-83AA-F021F233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67486602-476E-43C5-B89A-411D0AB7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5B217A9A-CBFD-4ECE-911D-28BC8511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F97CEAC6-BF5F-4A51-BF5E-CCDE6AE3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5B3560D-B426-4A15-A49D-7DD4CE58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D310FC40-8396-4B8A-9117-00910F6E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F87568E-5909-4B82-871D-FA3DD8BE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61391E96-5ED3-41EC-86CA-B7287BC7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D34A701B-39A6-4C88-912D-744AD136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ED1F7B2D-C377-4D2A-B291-ACB3128E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16DD4CD-AC27-42A6-8929-FC2EE15F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36C08BCF-F7C4-4DDD-B14D-64FF8AA3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25513F12-23D1-4AAF-B763-A755BF36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6FA26889-9AF7-48A9-B761-FC1876E5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3767917-53BA-405B-9823-5837F43D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ED592CC-C9A5-4CDA-AA68-DB83F4B8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F632856-EB03-45AA-906E-8E21ABD0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A64800F2-D583-49EF-8DFA-728BC05C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87CA946-7295-4E61-B317-8F5B70D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4FDF0C3-3625-4735-A420-A229D1BE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AF313C3-C2F7-47A6-B635-3310A244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10E2D64F-639E-4FD0-B364-43EA1543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3E14645F-7841-4881-AA65-C1DDB0DF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7BCB2F8-62D7-448A-95BC-D0B25120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3DFA3CB-7FC4-4173-A2D6-0CE2A68D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90B758A9-F2C8-445E-9D7A-54C6154E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D25DA4D6-4B20-4254-9A47-88242489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412F595F-D036-48D7-96C2-00790A3F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FDE14D2-F335-40AF-A240-5F73D8AE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35BFEED-0375-4BD4-B6A3-BF2C89DD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745B667-5BA3-481B-8973-877BC801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56426DB8-2E1D-471C-90BD-037A3BDA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52A3C6B-E16C-4E54-B6EB-F3EEFEF0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EC0BBD4C-014C-4E84-B1D2-90F6EA82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A1E4640-180D-4821-AEAF-A6B34F63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763BC7D2-1FD9-4E9F-A5E7-CE7B21C2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5DA3A07-5593-422B-8D17-C3CD2970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1B49E14F-E189-41A8-BA3E-8CCD8942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105F97A-8E1D-4A68-8E8D-58695B03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60D6A2A0-426E-4A27-A5A4-7BC596C4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4F21610-EBC4-4894-B51C-44924254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53A21934-B8DC-4FEE-B83D-F8B2F4BA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1D36C87B-C7C6-4DF5-9D07-3B96B01C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2776E10-FFB6-4408-A4CD-57484827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D9C9020C-1530-407D-B011-BCD991AC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77A304D4-E9BD-4C67-8307-F40475C6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759722E9-6DA5-4E39-92B4-3F866328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4B899C06-8F1C-4C2F-8F8D-69639337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52256562-65F2-41C7-BE52-D7E75069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BD11B42A-3593-4C28-90D0-C05E28F8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4E2485A-0D07-47B6-ACCD-F61AC3E7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972BFA9A-63DC-4CF1-9787-D6D6993B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E7C6BBE-BB02-42C7-85F7-E5B3F374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EA260AF5-967A-494F-9C3C-CDA63F9C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AC0A3B0-3196-43C2-8486-E777D1B0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3AE2E797-3050-4F87-A014-E97E9BE8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A2E4FC42-6E3D-4F00-AE03-4AD58F38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502A0E9D-5F42-497D-97D1-8632CE13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C0CF481-037E-4FF2-B28A-F5E1DE6D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C8D689F6-C9F2-40DC-A41E-AE820C21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6BE1535-2F90-4589-A041-16F689C8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3E638F92-12BB-45EA-B0D9-1665F0DE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77C8AAD-E9B4-4A04-A2CE-B144C1E5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658AA5C-2DD8-42A0-89C6-B3D361F1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344E11A-BDE3-44A9-AD95-3194BC86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93FB688-BE99-4ECA-8EB7-DA200939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93A141D-3661-4B30-9BA6-37AF992F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FFAD8C9-8102-4E05-96CA-0AB3303D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0C66348-852C-406B-B577-8C48F76D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D9EA912-7E28-4886-9916-69930183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38F96E1-7A3C-48E1-8E39-FF8FF821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71C1791B-C72F-4627-AB59-481963A8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C208591-45DE-40F7-A593-81E55364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9E3C46E-EB34-4587-A998-78AF687F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89204F7-BF25-4DE0-9EB4-C9AC88F5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854D02B2-50F4-42A1-80CF-F8D757FC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F28405F-A886-439D-94EC-E68C3BD5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5AD2C496-5927-4593-9ED9-2C4DCF54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59DD3261-E734-46D2-BE78-A4C1324D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C7482F14-98C9-4F74-9CFB-B8CBF0BB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6C0FC5B-8094-462E-93A4-F5EDFA74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F0E190A-0334-4ABE-822D-0C3E8A9C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7E52EA0-928E-4E4B-A9F9-A4E28625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FE6E508-A658-4F18-88A6-D794F54A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458A16F5-06E7-4C9A-A22D-C336A555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169A3A04-3AA4-4900-B8A6-7080215E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8259A0B-1465-4932-9AC5-2CC214D8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E63B1545-8C2B-4764-9FB0-6056EBA0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230594E-09C2-4FEC-9D27-B8A0004B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0AB177AB-6A2B-48B2-9809-B94F9671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C41C6A17-7364-45B3-A6A6-B200E8B1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451BBF82-77E6-421B-B8A8-E3F77E08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E4A6941-526F-4125-8561-2F4F2DB4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105497ED-9CBA-414A-A7C8-13C8E190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410687F-C58A-451B-A8BF-F042B8D1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8EDA9D79-EBE2-4E96-92CE-E8C59685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2FDA545-FB2D-4956-8263-09715B52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659C567B-FC3F-4BCD-9EB8-A85C30A1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F165262E-54A6-43A8-B063-03265443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3BDECF65-3C19-449E-9D25-B25609C3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EA85364F-D36F-406F-8267-0D9F68A3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A72896F2-F4B4-420E-BC8A-9C331108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9E0786CE-99D2-41CD-9496-C9C1E8EE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6D7A58F5-7AD5-412B-8FD0-38272DB1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6F0ACE76-9ED6-4BCD-82CB-8C525692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1857B221-0817-429E-A769-B7D09EC6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CB445814-B127-4431-9836-63EB615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A8C33B71-9BBB-4AC5-90D0-65B4A78A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0A659BD7-7F7B-43B2-9ECF-D30970BE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FB305CB5-484B-45AE-94E2-25BCA4B9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9608C91-2E09-4D57-AAA9-A13CC33E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C305DBEC-71C0-4C71-BD07-6E6BD5EB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47FD8FA4-2B79-49A3-A1D3-AB0075BA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2246D7F5-2D9D-42F8-8D5C-3F154FC0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63403420-3F6A-438B-973F-2937EFF5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0EEEC2B7-7BFF-43E4-8689-73D7AB02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0A882B7-9FF6-4736-BF7F-5F5DE37B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32BC9EB-E6C5-40AE-B877-BFCDB1A8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802321F-134A-4089-8EAB-AE9EF172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470DB4AC-CC0F-44FB-9EFC-BFF1166E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978C84A-FEC1-46BF-AD2C-76D5FE63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03F4278F-7961-4D1E-890E-4386573A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0B2E5BC-3822-4ACB-B0F6-51BD0E29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9C87988-FB4E-444C-976E-FA68D955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E739C50-DEE1-4A75-BE7E-87D82F14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6E7A103C-FB73-4F3A-852F-799F43EB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24BDC6B-5C81-4190-A1C2-DBD73608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BE6DBA27-1D67-4B6C-8C72-ED87A13B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F89FAB0E-B856-48F2-B058-90721FB6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B410D08-768C-4992-95BE-FF1F63C2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0A64231-A586-424E-91C4-2CADD4A3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EC62A7D8-0AD3-4FE5-A8E8-D626B675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EFB88FA-B904-4343-9D2E-19C10231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709B40D-6C34-4D74-920C-1D023399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BB4DEF0-5EE4-4EB0-978D-19884CAA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6B5BED8A-5457-4429-937B-AFF56C7D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0DC2B3D9-FBD0-4C08-8CCF-28E1B46C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2F035C6-DFB5-4099-AFE5-315CB7D9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B9623BED-ED66-4775-9BFE-66C15BA7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0C96CE7-D39A-45C1-9486-AC999D92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D73C964B-0047-4783-B1B4-60CA61BF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D40E6A28-7699-4781-AD6D-E88C00A7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B3DB93DA-CED1-49BC-91B0-BAED4D93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904CEC2B-B729-469B-8596-715E9E33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CEDDD418-42BA-4786-8ED1-61D6300A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5931C7D2-508C-4936-A96E-B9DB00F0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1A6FAA87-86A1-45D6-8EF7-79B9883F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8B832779-F98E-4DE2-9E80-B4D02FC4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C93980AA-2CA3-40A2-B381-99EAC250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BD9C44C7-12F2-439C-AA9C-2BD97EF7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C95FD137-2ECC-4DD5-9C9D-47083A11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03E0F4E-083E-492B-A52B-DD89DE83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71F8CDCF-5BC9-4BEF-8578-F7F37B16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0315C93-DD48-4581-A2A0-AB4F0E07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A372CA27-B262-478D-999B-1FA93FDA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137FE8D-44AF-49B8-9C24-249ED587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D0043E35-FA73-491C-836A-4D689F6B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4179128D-45CC-4A96-BE8E-6D9E4CF6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9D3BEBD5-B34C-4CEB-AE16-BCB7287F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AEF957B-DBED-40C5-AE0B-19CA7084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A2D36389-16B9-4184-8F71-99E890AB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CDA6452-4D61-4B1B-B8FD-0A4AF7FD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CC14D11F-0EED-4D78-ABC0-C7D9DC6A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E2A3873-6474-48F9-8FE2-557E5C7B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2C81CA33-40EC-4D37-BBFF-F1081DF4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441FBE5-EE98-4CE5-8210-D468F7A1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ECDD4CF3-CF6D-439C-9110-302CFD3C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064AD7A-81A9-46D3-918D-4FB355AD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BEF28D46-BCE1-4D1F-AEAC-273F5AD6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A3E438D-EFA8-406D-B5CD-B3D48E8B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903784A3-6774-49F1-A7C9-EF670108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1A08216F-D0BF-43E4-A9C4-12B32FFB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45BF6844-5C85-435E-9D10-8B7C18F6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E052521-FCA0-439A-8226-EB17BF7A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64DA4A7B-D628-49BB-8160-C1D71C3A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E341542-988C-4BAE-8334-B02C0FAE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206C08D5-A998-46F0-88F3-5AB5F300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546C22E-1718-4995-92A6-71FB2D19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F4145131-7415-44CA-9C84-6232D506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05B33D8A-1B94-4C11-A801-53306263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B31765B7-A59F-4D7F-ABEA-C584DB6B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FE205EAE-90FF-405A-AD00-A086E70C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B07F2081-FD4F-46DE-8100-DE963496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71E44B34-1CC0-43B6-84C4-04D52A22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DBBA1F9D-6BA7-4A0A-9F2E-E926274C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CC063698-F0BF-42A9-A80F-87824B0F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F5969F8D-6229-49D7-9BD9-13D74AD5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4557091E-89D5-4445-92C6-6735B983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DA096056-1E47-4CA7-93DF-CF098230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A090752D-A26C-4647-AC2C-36272F07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BDDAC2F4-C3AE-4E67-B096-50CB7986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1981CED-AACB-4B75-8762-CB83E339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97F1C04B-E53F-48B2-9F40-58F86319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073A11B-AABB-4D9B-B08D-BC946857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12602F93-FE8D-4C14-B1F0-C196F4D8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BB92D1C-6409-4040-958E-828B8A5C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6040919-CC03-4EF1-BD06-893D0909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BC7BA35-1E27-40A5-A818-207EE2B4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645B1B0A-36A5-437D-9ED2-086011A1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2EB8E383-4E90-4CB7-BBCF-ABF96583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EA9249EA-2B28-4AFD-A283-E008E59C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9443C34F-8653-41F2-B89A-6CC7BC0E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167BA79B-EFF5-48F3-8F1A-7DCD8C92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7535E81-1F6D-45F1-B4CE-DB0997F5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29CAA5EE-F61E-44E0-8FF5-5281724F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AFD6DEA2-78D0-4245-8F61-01386384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4F3596DF-8D0F-4C05-BB7F-B293FC7E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3871D424-5969-4888-ADF5-4CED2F00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C98D66E5-C51C-43E9-BF30-7B019118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0570-4FA9-4DBD-8A38-E34CB291C134}">
  <dimension ref="A1:V57"/>
  <sheetViews>
    <sheetView showGridLines="0" tabSelected="1" workbookViewId="0">
      <selection activeCell="Q23" sqref="Q23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434335.95600000001</v>
      </c>
      <c r="C8" s="27">
        <v>26261.388000000003</v>
      </c>
      <c r="D8" s="26">
        <v>82139.050999999992</v>
      </c>
      <c r="E8" s="27">
        <v>13024.654</v>
      </c>
      <c r="F8" s="28">
        <v>321664.80900000001</v>
      </c>
      <c r="G8" s="29">
        <v>9250.1539999999986</v>
      </c>
      <c r="H8" s="28">
        <v>296123.37199999997</v>
      </c>
      <c r="I8" s="29">
        <v>11875.912</v>
      </c>
      <c r="J8" s="28">
        <f t="shared" ref="J8:K13" si="0">+((H8*100/F8)-100)</f>
        <v>-7.940388965583125</v>
      </c>
      <c r="K8" s="30">
        <f t="shared" si="0"/>
        <v>28.386100382761214</v>
      </c>
      <c r="L8" s="28">
        <f t="shared" ref="L8:M13" si="1">+((H8*100/B8)-100)</f>
        <v>-31.821584672119585</v>
      </c>
      <c r="M8" s="31">
        <f t="shared" si="1"/>
        <v>-54.778049050568086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3711.4989999999998</v>
      </c>
      <c r="C9" s="36">
        <v>478.065</v>
      </c>
      <c r="D9" s="35">
        <v>2950.7829999999999</v>
      </c>
      <c r="E9" s="36">
        <v>0</v>
      </c>
      <c r="F9" s="37">
        <v>12565.737000000001</v>
      </c>
      <c r="G9" s="38">
        <v>742.947</v>
      </c>
      <c r="H9" s="37">
        <v>12472.724</v>
      </c>
      <c r="I9" s="39">
        <v>976.26</v>
      </c>
      <c r="J9" s="40">
        <f>+((H9*100/F9)-100)</f>
        <v>-0.74021125859948711</v>
      </c>
      <c r="K9" s="41">
        <f>+((I9*100/G9)-100)</f>
        <v>31.403720588413449</v>
      </c>
      <c r="L9" s="40">
        <f>+((H9*100/B9)-100)</f>
        <v>236.05624034924972</v>
      </c>
      <c r="M9" s="42">
        <f>+((I9*100/C9)-100)</f>
        <v>104.2107244830724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23014.266</v>
      </c>
      <c r="C10" s="48">
        <v>1229.6379999999999</v>
      </c>
      <c r="D10" s="47">
        <v>3644.951</v>
      </c>
      <c r="E10" s="48">
        <v>1119.9059999999999</v>
      </c>
      <c r="F10" s="49">
        <v>9037.8850000000002</v>
      </c>
      <c r="G10" s="38">
        <v>3078.32</v>
      </c>
      <c r="H10" s="49">
        <v>11075.71</v>
      </c>
      <c r="I10" s="50">
        <v>72.408000000000001</v>
      </c>
      <c r="J10" s="40">
        <f>+((H10*100/F10)-100)</f>
        <v>22.547587184391034</v>
      </c>
      <c r="K10" s="41">
        <f t="shared" si="0"/>
        <v>-97.647807895215578</v>
      </c>
      <c r="L10" s="40">
        <f t="shared" si="1"/>
        <v>-51.874589439437258</v>
      </c>
      <c r="M10" s="42">
        <f t="shared" si="1"/>
        <v>-94.111437675153169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162523.272</v>
      </c>
      <c r="C11" s="48">
        <v>14204.387000000001</v>
      </c>
      <c r="D11" s="47">
        <v>47672.235000000001</v>
      </c>
      <c r="E11" s="48">
        <v>10499.022999999999</v>
      </c>
      <c r="F11" s="49">
        <v>192279.95500000002</v>
      </c>
      <c r="G11" s="38">
        <v>4800.0609999999997</v>
      </c>
      <c r="H11" s="49">
        <v>166462.33100000001</v>
      </c>
      <c r="I11" s="50">
        <v>8509.6790000000001</v>
      </c>
      <c r="J11" s="53">
        <f t="shared" si="0"/>
        <v>-13.427101124503594</v>
      </c>
      <c r="K11" s="54">
        <f t="shared" si="0"/>
        <v>77.282726198687897</v>
      </c>
      <c r="L11" s="55">
        <f t="shared" si="1"/>
        <v>2.423689205568067</v>
      </c>
      <c r="M11" s="56">
        <f t="shared" si="1"/>
        <v>-40.091191545259925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106688.291</v>
      </c>
      <c r="C12" s="48">
        <v>5050.1140000000005</v>
      </c>
      <c r="D12" s="47">
        <v>20365.198</v>
      </c>
      <c r="E12" s="48">
        <v>246.72499999999999</v>
      </c>
      <c r="F12" s="49">
        <v>82857.578999999998</v>
      </c>
      <c r="G12" s="38">
        <v>415.17500000000001</v>
      </c>
      <c r="H12" s="49">
        <v>81515.053</v>
      </c>
      <c r="I12" s="50">
        <v>1729.1659999999999</v>
      </c>
      <c r="J12" s="53">
        <f t="shared" si="0"/>
        <v>-1.6202814711735698</v>
      </c>
      <c r="K12" s="54">
        <f t="shared" si="0"/>
        <v>316.49087734088033</v>
      </c>
      <c r="L12" s="55">
        <f t="shared" si="1"/>
        <v>-23.595127229097713</v>
      </c>
      <c r="M12" s="56">
        <f t="shared" si="1"/>
        <v>-65.759862054599168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138231.18900000001</v>
      </c>
      <c r="C13" s="48">
        <v>5299.1840000000002</v>
      </c>
      <c r="D13" s="47">
        <v>7505.884</v>
      </c>
      <c r="E13" s="48">
        <v>1159</v>
      </c>
      <c r="F13" s="49">
        <v>24923.652999999998</v>
      </c>
      <c r="G13" s="38">
        <v>213.65100000000001</v>
      </c>
      <c r="H13" s="49">
        <v>24597.554</v>
      </c>
      <c r="I13" s="50">
        <v>588.399</v>
      </c>
      <c r="J13" s="36">
        <f t="shared" si="0"/>
        <v>-1.3083916711567127</v>
      </c>
      <c r="K13" s="58">
        <f t="shared" si="0"/>
        <v>175.40194054790288</v>
      </c>
      <c r="L13" s="36">
        <f t="shared" si="1"/>
        <v>-82.205496329775485</v>
      </c>
      <c r="M13" s="59">
        <f t="shared" si="1"/>
        <v>-88.896422543546322</v>
      </c>
      <c r="N13" s="32"/>
    </row>
    <row r="14" spans="1:22" x14ac:dyDescent="0.25">
      <c r="A14" s="60" t="s">
        <v>17</v>
      </c>
      <c r="B14" s="47">
        <v>167.43899999999999</v>
      </c>
      <c r="C14" s="48">
        <v>0</v>
      </c>
      <c r="D14" s="47">
        <v>0</v>
      </c>
      <c r="E14" s="48">
        <v>0</v>
      </c>
      <c r="F14" s="49">
        <v>0</v>
      </c>
      <c r="G14" s="61">
        <v>0</v>
      </c>
      <c r="H14" s="49">
        <v>0</v>
      </c>
      <c r="I14" s="62">
        <v>0</v>
      </c>
      <c r="J14" s="36" t="s">
        <v>18</v>
      </c>
      <c r="K14" s="58" t="s">
        <v>18</v>
      </c>
      <c r="L14" s="36" t="s">
        <v>18</v>
      </c>
      <c r="M14" s="59" t="s">
        <v>18</v>
      </c>
      <c r="N14" s="32"/>
      <c r="O14" s="14"/>
      <c r="P14" s="51"/>
      <c r="Q14" s="51"/>
    </row>
    <row r="15" spans="1:22" s="33" customFormat="1" x14ac:dyDescent="0.25">
      <c r="A15" s="63" t="s">
        <v>19</v>
      </c>
      <c r="B15" s="64">
        <v>3196.5459999999998</v>
      </c>
      <c r="C15" s="65">
        <v>84.662999999999997</v>
      </c>
      <c r="D15" s="64">
        <v>612.005</v>
      </c>
      <c r="E15" s="65">
        <v>58.85</v>
      </c>
      <c r="F15" s="64">
        <v>1749.317</v>
      </c>
      <c r="G15" s="65">
        <v>180.77099999999999</v>
      </c>
      <c r="H15" s="66">
        <v>2519.6080000000002</v>
      </c>
      <c r="I15" s="39">
        <v>72.396000000000001</v>
      </c>
      <c r="J15" s="67">
        <f t="shared" ref="J15:K27" si="2">+((H15*100/F15)-100)</f>
        <v>44.033814340111036</v>
      </c>
      <c r="K15" s="68">
        <f t="shared" si="2"/>
        <v>-59.951540899812464</v>
      </c>
      <c r="L15" s="67">
        <f t="shared" ref="L15:M27" si="3">+((H15*100/B15)-100)</f>
        <v>-21.177170608525572</v>
      </c>
      <c r="M15" s="69">
        <f t="shared" si="3"/>
        <v>-14.489210162644838</v>
      </c>
      <c r="N15" s="32"/>
      <c r="O15" s="70"/>
      <c r="P15" s="70"/>
      <c r="Q15" s="70"/>
      <c r="R15" s="70"/>
      <c r="S15" s="70"/>
    </row>
    <row r="16" spans="1:22" x14ac:dyDescent="0.25">
      <c r="A16" s="46" t="s">
        <v>13</v>
      </c>
      <c r="B16" s="71">
        <v>1672.6990000000001</v>
      </c>
      <c r="C16" s="72">
        <v>0</v>
      </c>
      <c r="D16" s="71">
        <v>325.70800000000003</v>
      </c>
      <c r="E16" s="73">
        <v>58.85</v>
      </c>
      <c r="F16" s="71">
        <v>1108.2829999999999</v>
      </c>
      <c r="G16" s="72">
        <v>0</v>
      </c>
      <c r="H16" s="74">
        <v>1837.585</v>
      </c>
      <c r="I16" s="39">
        <v>0</v>
      </c>
      <c r="J16" s="40">
        <f t="shared" si="2"/>
        <v>65.804672633253432</v>
      </c>
      <c r="K16" s="41" t="s">
        <v>18</v>
      </c>
      <c r="L16" s="75">
        <f t="shared" si="3"/>
        <v>9.8574818302635379</v>
      </c>
      <c r="M16" s="42" t="s">
        <v>18</v>
      </c>
      <c r="N16" s="32"/>
      <c r="O16" s="14"/>
      <c r="P16" s="51"/>
      <c r="Q16" s="51"/>
    </row>
    <row r="17" spans="1:19" x14ac:dyDescent="0.25">
      <c r="A17" s="57" t="s">
        <v>14</v>
      </c>
      <c r="B17" s="76">
        <v>1523.847</v>
      </c>
      <c r="C17" s="77">
        <v>84.662999999999997</v>
      </c>
      <c r="D17" s="76">
        <v>286.29700000000003</v>
      </c>
      <c r="E17" s="78">
        <v>0</v>
      </c>
      <c r="F17" s="76">
        <v>641.03399999999999</v>
      </c>
      <c r="G17" s="77">
        <v>180.77099999999999</v>
      </c>
      <c r="H17" s="79">
        <v>682.02300000000002</v>
      </c>
      <c r="I17" s="80">
        <v>72.396000000000001</v>
      </c>
      <c r="J17" s="36">
        <f t="shared" si="2"/>
        <v>6.3942006196239305</v>
      </c>
      <c r="K17" s="58">
        <f t="shared" si="2"/>
        <v>-59.951540899812464</v>
      </c>
      <c r="L17" s="36">
        <f t="shared" si="3"/>
        <v>-55.243341359073447</v>
      </c>
      <c r="M17" s="59">
        <f t="shared" si="3"/>
        <v>-14.489210162644838</v>
      </c>
      <c r="N17" s="32"/>
      <c r="O17" s="14"/>
      <c r="P17" s="51"/>
      <c r="Q17" s="51"/>
    </row>
    <row r="18" spans="1:19" s="33" customFormat="1" x14ac:dyDescent="0.25">
      <c r="A18" s="63" t="s">
        <v>20</v>
      </c>
      <c r="B18" s="26">
        <v>23273.771000000001</v>
      </c>
      <c r="C18" s="27">
        <v>4016.5630000000001</v>
      </c>
      <c r="D18" s="26">
        <v>36364.951000000001</v>
      </c>
      <c r="E18" s="27">
        <v>12944.458000000001</v>
      </c>
      <c r="F18" s="26">
        <v>13335.368999999999</v>
      </c>
      <c r="G18" s="81">
        <v>3541.1410000000001</v>
      </c>
      <c r="H18" s="28">
        <v>11949.234999999999</v>
      </c>
      <c r="I18" s="39">
        <v>1792.8419999999999</v>
      </c>
      <c r="J18" s="67">
        <f t="shared" si="2"/>
        <v>-10.394418032226937</v>
      </c>
      <c r="K18" s="68">
        <f t="shared" si="2"/>
        <v>-49.371064298202192</v>
      </c>
      <c r="L18" s="67">
        <f t="shared" si="3"/>
        <v>-48.657933430727674</v>
      </c>
      <c r="M18" s="69">
        <f t="shared" si="3"/>
        <v>-55.36377743857124</v>
      </c>
      <c r="N18" s="32"/>
      <c r="O18" s="70"/>
      <c r="P18" s="70"/>
      <c r="Q18" s="70"/>
      <c r="R18" s="70"/>
      <c r="S18" s="70"/>
    </row>
    <row r="19" spans="1:19" x14ac:dyDescent="0.25">
      <c r="A19" s="46" t="s">
        <v>13</v>
      </c>
      <c r="B19" s="35">
        <v>4723.991</v>
      </c>
      <c r="C19" s="36">
        <v>0</v>
      </c>
      <c r="D19" s="35">
        <v>3852.8040000000001</v>
      </c>
      <c r="E19" s="36">
        <v>0</v>
      </c>
      <c r="F19" s="35">
        <v>2504.2339999999999</v>
      </c>
      <c r="G19" s="82">
        <v>0</v>
      </c>
      <c r="H19" s="37">
        <v>6670.174</v>
      </c>
      <c r="I19" s="39">
        <v>0</v>
      </c>
      <c r="J19" s="40">
        <f t="shared" si="2"/>
        <v>166.35585971598505</v>
      </c>
      <c r="K19" s="41" t="s">
        <v>18</v>
      </c>
      <c r="L19" s="40">
        <f t="shared" si="3"/>
        <v>41.197855796084298</v>
      </c>
      <c r="M19" s="42" t="s">
        <v>18</v>
      </c>
      <c r="N19" s="32"/>
      <c r="O19" s="14"/>
      <c r="P19" s="51"/>
      <c r="Q19" s="51"/>
    </row>
    <row r="20" spans="1:19" x14ac:dyDescent="0.25">
      <c r="A20" s="52" t="s">
        <v>14</v>
      </c>
      <c r="B20" s="47">
        <v>15416.641000000001</v>
      </c>
      <c r="C20" s="83">
        <v>1030.9190000000001</v>
      </c>
      <c r="D20" s="47">
        <v>31982.21</v>
      </c>
      <c r="E20" s="48">
        <v>8657.3379999999997</v>
      </c>
      <c r="F20" s="47">
        <v>10281.398000000001</v>
      </c>
      <c r="G20" s="83">
        <v>1163.771</v>
      </c>
      <c r="H20" s="49">
        <v>4032.1239999999998</v>
      </c>
      <c r="I20" s="50">
        <v>338.98200000000003</v>
      </c>
      <c r="J20" s="53">
        <f t="shared" si="2"/>
        <v>-60.782337187997207</v>
      </c>
      <c r="K20" s="54">
        <f t="shared" si="2"/>
        <v>-70.872104563526676</v>
      </c>
      <c r="L20" s="55">
        <f t="shared" si="3"/>
        <v>-73.845638618684845</v>
      </c>
      <c r="M20" s="56">
        <f t="shared" si="3"/>
        <v>-67.11846420523824</v>
      </c>
      <c r="N20" s="32"/>
      <c r="O20" s="14"/>
      <c r="P20" s="51"/>
      <c r="Q20" s="51"/>
    </row>
    <row r="21" spans="1:19" x14ac:dyDescent="0.25">
      <c r="A21" s="57" t="s">
        <v>21</v>
      </c>
      <c r="B21" s="76">
        <v>3133.1390000000001</v>
      </c>
      <c r="C21" s="78">
        <v>2985.6439999999998</v>
      </c>
      <c r="D21" s="47">
        <v>529.93700000000001</v>
      </c>
      <c r="E21" s="48">
        <v>4287.12</v>
      </c>
      <c r="F21" s="47">
        <v>549.73699999999997</v>
      </c>
      <c r="G21" s="83">
        <v>2377.37</v>
      </c>
      <c r="H21" s="49">
        <v>1246.9369999999999</v>
      </c>
      <c r="I21" s="62">
        <v>1453.86</v>
      </c>
      <c r="J21" s="84">
        <f t="shared" si="2"/>
        <v>126.82428142911974</v>
      </c>
      <c r="K21" s="85">
        <f t="shared" si="2"/>
        <v>-38.845867492228805</v>
      </c>
      <c r="L21" s="86">
        <f t="shared" si="3"/>
        <v>-60.201669954636557</v>
      </c>
      <c r="M21" s="87">
        <f t="shared" si="3"/>
        <v>-51.304978088479402</v>
      </c>
      <c r="N21" s="32"/>
      <c r="O21" s="14"/>
      <c r="P21" s="51"/>
      <c r="Q21" s="51"/>
    </row>
    <row r="22" spans="1:19" x14ac:dyDescent="0.25">
      <c r="A22" s="88" t="s">
        <v>22</v>
      </c>
      <c r="B22" s="35">
        <v>3049.5419999999999</v>
      </c>
      <c r="C22" s="36">
        <v>282.29300000000001</v>
      </c>
      <c r="D22" s="71">
        <v>12.1</v>
      </c>
      <c r="E22" s="73">
        <v>0</v>
      </c>
      <c r="F22" s="71">
        <v>141.41499999999999</v>
      </c>
      <c r="G22" s="72">
        <v>0</v>
      </c>
      <c r="H22" s="74">
        <v>1911.0119999999999</v>
      </c>
      <c r="I22" s="39">
        <v>14.333</v>
      </c>
      <c r="J22" s="89">
        <f t="shared" si="2"/>
        <v>1251.3502810875791</v>
      </c>
      <c r="K22" s="41" t="s">
        <v>18</v>
      </c>
      <c r="L22" s="90">
        <f t="shared" si="3"/>
        <v>-37.334458748231704</v>
      </c>
      <c r="M22" s="42">
        <f t="shared" si="3"/>
        <v>-94.922651287846321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0</v>
      </c>
      <c r="C23" s="83">
        <v>0</v>
      </c>
      <c r="D23" s="47">
        <v>0</v>
      </c>
      <c r="E23" s="48">
        <v>0</v>
      </c>
      <c r="F23" s="47">
        <v>0</v>
      </c>
      <c r="G23" s="83">
        <v>0</v>
      </c>
      <c r="H23" s="49">
        <v>21</v>
      </c>
      <c r="I23" s="50">
        <v>0</v>
      </c>
      <c r="J23" s="91" t="s">
        <v>18</v>
      </c>
      <c r="K23" s="54" t="s">
        <v>18</v>
      </c>
      <c r="L23" s="92" t="s">
        <v>18</v>
      </c>
      <c r="M23" s="56" t="s">
        <v>18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16570.034</v>
      </c>
      <c r="C24" s="83">
        <v>285.387</v>
      </c>
      <c r="D24" s="47">
        <v>5837.2549999999992</v>
      </c>
      <c r="E24" s="48">
        <v>136</v>
      </c>
      <c r="F24" s="47">
        <v>10873.832</v>
      </c>
      <c r="G24" s="83">
        <v>644</v>
      </c>
      <c r="H24" s="49">
        <v>9075.4269999999997</v>
      </c>
      <c r="I24" s="50">
        <v>257.7</v>
      </c>
      <c r="J24" s="91">
        <f t="shared" si="2"/>
        <v>-16.538833780032661</v>
      </c>
      <c r="K24" s="54">
        <f t="shared" si="2"/>
        <v>-59.984472049689444</v>
      </c>
      <c r="L24" s="92">
        <f t="shared" si="3"/>
        <v>-45.229883052744491</v>
      </c>
      <c r="M24" s="56">
        <f t="shared" si="3"/>
        <v>-9.7015631405775338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26.1</v>
      </c>
      <c r="C25" s="83">
        <v>625.34</v>
      </c>
      <c r="D25" s="47">
        <v>0</v>
      </c>
      <c r="E25" s="48">
        <v>389.25</v>
      </c>
      <c r="F25" s="47">
        <v>48.47</v>
      </c>
      <c r="G25" s="83">
        <v>167.68</v>
      </c>
      <c r="H25" s="49">
        <v>0</v>
      </c>
      <c r="I25" s="50">
        <v>0</v>
      </c>
      <c r="J25" s="91" t="s">
        <v>18</v>
      </c>
      <c r="K25" s="54" t="s">
        <v>18</v>
      </c>
      <c r="L25" s="92" t="s">
        <v>18</v>
      </c>
      <c r="M25" s="56" t="s">
        <v>18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17721.159</v>
      </c>
      <c r="C26" s="83">
        <v>122.48</v>
      </c>
      <c r="D26" s="47">
        <v>2794.634</v>
      </c>
      <c r="E26" s="48">
        <v>79.62</v>
      </c>
      <c r="F26" s="47">
        <v>11045.206</v>
      </c>
      <c r="G26" s="83">
        <v>217.16399999999999</v>
      </c>
      <c r="H26" s="49">
        <v>12004.939</v>
      </c>
      <c r="I26" s="50">
        <v>121.265</v>
      </c>
      <c r="J26" s="92">
        <f t="shared" ref="J26:K29" si="4">+((H26*100/F26)-100)</f>
        <v>8.6891362641855778</v>
      </c>
      <c r="K26" s="54">
        <f t="shared" si="2"/>
        <v>-44.159713396327199</v>
      </c>
      <c r="L26" s="92">
        <f t="shared" si="3"/>
        <v>-32.256468101211652</v>
      </c>
      <c r="M26" s="56">
        <f t="shared" si="3"/>
        <v>-0.99199869366427151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34.770000000000003</v>
      </c>
      <c r="C27" s="83">
        <v>0</v>
      </c>
      <c r="D27" s="47">
        <v>58.927</v>
      </c>
      <c r="E27" s="48">
        <v>0</v>
      </c>
      <c r="F27" s="47">
        <v>172.54</v>
      </c>
      <c r="G27" s="83">
        <v>0</v>
      </c>
      <c r="H27" s="49">
        <v>0</v>
      </c>
      <c r="I27" s="50">
        <v>0</v>
      </c>
      <c r="J27" s="92" t="s">
        <v>18</v>
      </c>
      <c r="K27" s="54" t="s">
        <v>18</v>
      </c>
      <c r="L27" s="92" t="s">
        <v>18</v>
      </c>
      <c r="M27" s="56" t="s">
        <v>18</v>
      </c>
      <c r="N27" s="32"/>
      <c r="O27" s="14"/>
      <c r="P27" s="51"/>
      <c r="Q27" s="51"/>
    </row>
    <row r="28" spans="1:19" x14ac:dyDescent="0.25">
      <c r="A28" s="52" t="s">
        <v>28</v>
      </c>
      <c r="B28" s="47">
        <v>76350.168000000005</v>
      </c>
      <c r="C28" s="48">
        <v>8501.494999999999</v>
      </c>
      <c r="D28" s="47">
        <v>173817.853</v>
      </c>
      <c r="E28" s="48">
        <v>7721.4030000000002</v>
      </c>
      <c r="F28" s="47">
        <v>151977.75699999998</v>
      </c>
      <c r="G28" s="83">
        <v>9150.0789999999997</v>
      </c>
      <c r="H28" s="49">
        <v>70244.766000000003</v>
      </c>
      <c r="I28" s="50">
        <v>6548.518</v>
      </c>
      <c r="J28" s="92">
        <f t="shared" si="4"/>
        <v>-53.779574467597904</v>
      </c>
      <c r="K28" s="54">
        <f t="shared" si="4"/>
        <v>-28.432115176273328</v>
      </c>
      <c r="L28" s="92">
        <f t="shared" ref="L28:M29" si="5">+((H28*100/B28)-100)</f>
        <v>-7.9965796538915299</v>
      </c>
      <c r="M28" s="56">
        <f t="shared" si="5"/>
        <v>-22.972159602516953</v>
      </c>
      <c r="N28" s="32"/>
      <c r="O28" s="14"/>
      <c r="P28" s="51"/>
      <c r="Q28" s="51"/>
    </row>
    <row r="29" spans="1:19" x14ac:dyDescent="0.25">
      <c r="A29" s="93" t="s">
        <v>29</v>
      </c>
      <c r="B29" s="47">
        <v>0</v>
      </c>
      <c r="C29" s="48">
        <v>0</v>
      </c>
      <c r="D29" s="47">
        <v>0</v>
      </c>
      <c r="E29" s="48">
        <v>0</v>
      </c>
      <c r="F29" s="47">
        <v>0</v>
      </c>
      <c r="G29" s="83">
        <v>90</v>
      </c>
      <c r="H29" s="49">
        <v>0</v>
      </c>
      <c r="I29" s="50">
        <v>0</v>
      </c>
      <c r="J29" s="92" t="s">
        <v>18</v>
      </c>
      <c r="K29" s="54" t="s">
        <v>18</v>
      </c>
      <c r="L29" s="92" t="s">
        <v>18</v>
      </c>
      <c r="M29" s="56" t="s">
        <v>18</v>
      </c>
      <c r="N29" s="32"/>
      <c r="O29" s="14"/>
      <c r="P29" s="51"/>
      <c r="Q29" s="51"/>
    </row>
    <row r="30" spans="1:19" s="1" customFormat="1" x14ac:dyDescent="0.25">
      <c r="A30" s="94" t="s">
        <v>30</v>
      </c>
      <c r="B30" s="95">
        <v>574558.04600000009</v>
      </c>
      <c r="C30" s="96">
        <v>40179.608999999997</v>
      </c>
      <c r="D30" s="97">
        <v>301636.77600000001</v>
      </c>
      <c r="E30" s="98">
        <v>34354.235000000001</v>
      </c>
      <c r="F30" s="99">
        <v>511008.71499999997</v>
      </c>
      <c r="G30" s="99">
        <v>14538.137000000002</v>
      </c>
      <c r="H30" s="99">
        <v>403849.35900000005</v>
      </c>
      <c r="I30" s="99">
        <v>20682.966</v>
      </c>
      <c r="J30" s="99">
        <f>+((H30*100/F30)-100)</f>
        <v>-20.970162123360254</v>
      </c>
      <c r="K30" s="99">
        <f>+((I30*100/G30)-100)</f>
        <v>42.266963091625826</v>
      </c>
      <c r="L30" s="99">
        <f>+((H30*100/B30)-100)</f>
        <v>-29.711303877554613</v>
      </c>
      <c r="M30" s="97">
        <f>+((I30*100/C30)-100)</f>
        <v>-48.523725056657462</v>
      </c>
    </row>
    <row r="31" spans="1:19" s="1" customFormat="1" x14ac:dyDescent="0.25">
      <c r="A31" s="100" t="s">
        <v>31</v>
      </c>
      <c r="B31" s="101"/>
      <c r="C31" s="101"/>
      <c r="D31" s="101"/>
      <c r="E31" s="101"/>
      <c r="F31" s="101"/>
      <c r="G31" s="101"/>
      <c r="H31" s="101"/>
      <c r="I31" s="101"/>
      <c r="J31" s="100"/>
      <c r="K31" s="100"/>
      <c r="L31" s="100"/>
      <c r="M31" s="100"/>
    </row>
    <row r="32" spans="1:19" s="1" customFormat="1" ht="15" customHeight="1" x14ac:dyDescent="0.25">
      <c r="A32" s="102" t="s">
        <v>32</v>
      </c>
      <c r="B32" s="102"/>
      <c r="C32" s="102"/>
      <c r="D32" s="102"/>
      <c r="E32" s="102"/>
      <c r="F32" s="103"/>
      <c r="G32" s="103"/>
      <c r="H32" s="103"/>
      <c r="I32" s="103"/>
      <c r="K32" s="51"/>
      <c r="L32" s="51"/>
      <c r="M32" s="51"/>
    </row>
    <row r="33" spans="1:13" s="1" customFormat="1" x14ac:dyDescent="0.25">
      <c r="A33" s="102" t="s">
        <v>33</v>
      </c>
      <c r="B33" s="102"/>
      <c r="C33" s="102"/>
      <c r="D33" s="102"/>
      <c r="E33" s="102"/>
      <c r="F33" s="104"/>
      <c r="J33" s="105"/>
      <c r="K33" s="51"/>
      <c r="L33" s="51"/>
      <c r="M33" s="51"/>
    </row>
    <row r="34" spans="1:13" s="1" customFormat="1" ht="15" customHeight="1" x14ac:dyDescent="0.25">
      <c r="A34" s="106" t="s">
        <v>34</v>
      </c>
      <c r="B34" s="107"/>
      <c r="C34" s="107"/>
      <c r="D34" s="107"/>
      <c r="E34" s="107"/>
      <c r="F34" s="107"/>
      <c r="G34" s="107"/>
      <c r="H34" s="107"/>
      <c r="I34" s="107"/>
      <c r="J34" s="108"/>
      <c r="K34" s="105" t="s">
        <v>35</v>
      </c>
      <c r="L34" s="100"/>
      <c r="M34" s="100"/>
    </row>
    <row r="35" spans="1:13" s="1" customFormat="1" x14ac:dyDescent="0.25">
      <c r="B35" s="51"/>
      <c r="C35" s="51"/>
    </row>
    <row r="36" spans="1:13" s="1" customFormat="1" x14ac:dyDescent="0.25">
      <c r="J36" s="105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30_32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2023-08-17T09:32:55Z</dcterms:created>
  <dcterms:modified xsi:type="dcterms:W3CDTF">2023-08-17T09:36:39Z</dcterms:modified>
</cp:coreProperties>
</file>