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72DA55D2-85CA-414A-AFE8-38BCCDFD7562}" xr6:coauthVersionLast="47" xr6:coauthVersionMax="47" xr10:uidLastSave="{00000000-0000-0000-0000-000000000000}"/>
  <bookViews>
    <workbookView xWindow="-120" yWindow="-120" windowWidth="29040" windowHeight="17640" xr2:uid="{D7732DB6-BB4C-4062-BC35-369AD19C2697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M25" i="1"/>
  <c r="L25" i="1"/>
  <c r="K25" i="1"/>
  <c r="J25" i="1"/>
  <c r="M24" i="1"/>
  <c r="K24" i="1"/>
  <c r="M23" i="1"/>
  <c r="L23" i="1"/>
  <c r="K23" i="1"/>
  <c r="J23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<sst xmlns="http://schemas.openxmlformats.org/spreadsheetml/2006/main" count="69" uniqueCount="35">
  <si>
    <t xml:space="preserve">Grūdų  ir aliejinių augalų sėklų  supirkimo kiekių suvestinė ataskaita (2023 m. 31– 33 sav.) pagal GS-1*, t </t>
  </si>
  <si>
    <t xml:space="preserve">                      Data
Grūdai</t>
  </si>
  <si>
    <t>Pokytis, %</t>
  </si>
  <si>
    <t>33  sav.  (08 15–21)</t>
  </si>
  <si>
    <t>31  sav.  (07 31– 08 06)</t>
  </si>
  <si>
    <t>32  sav.  (08 07–13)</t>
  </si>
  <si>
    <t>33  sav.  (08 14–20)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</si>
  <si>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</si>
  <si>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</si>
  <si>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</si>
  <si>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</si>
  <si>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</si>
  <si>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</si>
  <si>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</si>
  <si>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</si>
  <si>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</si>
  <si>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</si>
  <si>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</si>
  <si>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</si>
  <si>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</si>
  <si>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</si>
  <si>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</si>
  <si>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</si>
  <si>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</si>
  <si>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</si>
  <si>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</si>
  <si>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</si>
  <si>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</si>
  <si>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</si>
  <si>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</si>
  <si>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</si>
  <si>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33 savaitę su   32  savaite</t>
  </si>
  <si>
    <t>*** lyginant 2023 m. 33 savaitę su 2022 m. 33 savaite</t>
  </si>
  <si>
    <t>Pastaba: grūdų bei aliejinių augalų sėklų 31 ir 32 savaičių supirkimo kiekiai patikslinti  2023-08-24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</si>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</sst>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1BF709F-F184-45AE-88E8-073DE21A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96FE2E0-57E8-4AE5-A8DD-1687C3FC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836BC24-385D-4DAB-BE29-787F4EAA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A525DF1-C08D-4B51-BB8A-B9F6557E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6DB4A90-076F-40F5-8704-2722AC95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616B6A6-A62A-4C83-8E82-E749FB83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279D86C-ED63-4FAF-8616-D00E48DA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11A2F1E-EAD9-4F24-9043-AB31B239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1C900E5-4BE5-48CF-8366-2837B538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A85BEF5-2C4F-4652-B639-25BAA74B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04B078-78D8-4C84-9047-9FAFB538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844EC4D-2162-42F1-AD4C-71046816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D494EA2-C4F9-4B48-9EEA-BECF55EC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5932167-C927-4680-8F2C-0D663176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192DA0F-1F9F-456C-A6D4-93551485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1AC0C96-A01D-4C32-BD5C-C38A125C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2DC4A2B-A71B-45D6-858A-15D5091C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D8A8B0E-D8EC-47B5-810D-B497DBE3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B797797-77E9-4E81-BFDE-FFCFAA4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7872EF5-FA3D-4283-90C3-58D39BBA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A08380D-FA32-4C8A-8E15-92EDF379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09E34CB-6C7D-4A59-B9C4-3D352A44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04AC23E-C581-4CF7-89C9-12BE2B07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B0B3F55-313A-4AD5-A9D5-21C3B8FF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AD987C8-D744-4AA1-9E1E-2250CDE2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07A087E-C4B2-43E5-ABAC-8FCB14E0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809E795-3535-4275-AC4B-1897EB34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14A0385-4701-4A76-97E2-085D0C39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80CD474-7BA5-4865-ABC7-ACF3B4FC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1AE0706-42C9-4A0A-A902-B843FA09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E234D3B-4B36-4C21-B136-7AA837A1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61890E3-ACB9-4546-95A1-99D681FE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6B398EE-07A0-4056-AE47-377F360B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3E2BA59-5871-4089-9D68-2A8F5E2D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447D505-B0E8-4E63-A216-FE966E8F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3A50719-F085-488B-8A0B-9E6E04D6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58F0920-1FF9-49B7-B0B5-D26AECA1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A933D59-9AE5-48E6-B742-4B4243A7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BB2C998-7CE3-402D-BE03-405AE594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0D8F6AA-D58A-4D38-860B-48240BFC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A11DB82-74CA-4D76-9042-3D295C77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AB1C881-4980-4A6D-9708-F5EFA0DF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B6553E7-83DD-4B30-82EE-9EE6C6F6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7780B00-3CAA-4D4A-B35A-B51B1712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C13452C-BC61-4366-B451-60ECF763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7D81B77-F95D-4460-832F-DE7208F4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FE3B0FE-DB9D-40FE-9C65-38D169BB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79A2393-BF50-465A-9638-27361093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B65253C-21EA-4E16-A513-E981A29B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9EB2433-2E7C-4600-91FF-19E8CBB4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E45D051-9213-4334-A331-922D0A4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3A2BE44-F51B-478E-A198-C05E5F4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FD6E22F-3A11-42BD-A4D2-A0A90C13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27F5AE6-54B2-4CF9-B1DB-40EC7CFB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51ACDD1-67C8-464B-ABD3-2774D0CC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5CF83E3-2439-4946-81C2-8122F8B5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5E7B43C-6AEA-46ED-BD83-8AB0CDBB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3D339EB-F04C-49EB-92EC-CE43312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3D921C7-5497-4214-ADEE-B704866F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BB0B62A-CFC3-4D8C-B2F8-7E9E3A13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65C9E68-0BF3-4711-9875-1FD5DB3D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7B93C7F-1464-41F1-A059-4C6F9D71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80B615A-C6C0-4E45-9453-B97FFE22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EBDCFA0-87C3-4FDF-BA33-6CE45E33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8389C89-0B52-4C58-938A-46E76D58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2D59503-6E81-49A9-B080-1B30AAB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DF475A5-D343-43F1-BE42-C320E59E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B9A9884-47A7-40AA-8C41-C830D1B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B21773C-03CF-4458-85D1-C5B5BE5C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4835AB2-594D-4FC3-9248-877A0960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1F28333-A053-4CA1-A858-3E7617F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E7E2809-1124-457B-BC88-C0747316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0DD9FDC-04FB-46C7-BA7B-61DE7807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C154FF1-1A5C-4FA5-BD23-2C826039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2286300-54D4-4090-A0D0-EB88A62A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7BA59C7-EE47-4401-8B7F-83D307C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DDDC568-C18A-4265-82C1-11FBA3FF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C9D8AD1-5D01-4E13-BC42-F57D36CB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8A22760-9B36-41BC-A8CA-AFEA8CD7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D78E9A7-60FD-4727-AE21-C97A50EB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FEEA4C6-2D42-4F23-B5BC-D5185F9C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1E753A6-C217-42CF-B9C5-B3DE413A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F99897A-AFFF-418E-8E3A-9193AE5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96730C3-BAB9-40DD-9085-CE2FBCC1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E904A27-A2DB-4A3D-AC00-C28AA42D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A0BB664-6A9F-40A6-96FF-AC9BDB33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3CBE3EF-9990-492B-8F22-4D05706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2AFCDF2-1424-4817-ADCB-D7F8288A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1F1E29A-504C-4078-8693-1197057E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AF6F7E9-BAF6-4EE2-B952-D2A6CA13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0005C07-828E-4835-BBC5-E0F1D0BB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5A48DEC-446C-448A-BA1C-5C2E5C77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178420D-313C-4DA9-BE65-4B8F6B9C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CE023A4-FF2F-4DF4-9B4E-CEA7DABF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31F95D7-935C-48F2-8F78-E729E69A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4E7FE17-3159-44C3-BFB7-A096B24C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947B91D-7CAB-4437-B751-71CBE203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78BEA95-B8F8-470D-BBEC-A0509B2F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AA1EEDF-889D-434F-A170-CD8C2990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E78BDDC-5557-4789-B0F5-CF9D756F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49063DF-CA8B-4272-8A3C-96403CCC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1DCAF8C-99D7-4CA0-9788-09B28A84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9606150-A35B-4E74-8B00-FF10CD1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C74AF10-4713-41E3-89F1-3159A16F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BBA031D-FEE6-414C-877E-B3C2C3CF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51BB36B-D99F-4FC9-B33A-EB9FF809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D69C38D-8E8E-4BAF-89CA-4D28198A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01A8409-8F40-47F3-A0CD-8D59BBDA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4D0E3D5-E7EE-483E-BD4C-EA6BE88F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EDB9020-5A50-4EF9-8D56-9CC50631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CA2EA50-F116-461E-A0C4-38C56392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59480F5-B8A3-4A25-AB02-C563DED2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50F00BC-838A-4A8E-BFC8-8FF4FD1D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50B58AE-7B11-478C-98D6-A338AE41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17FAE45-7948-4B5F-9150-D9DB3089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A06846A-038A-480F-B67B-DFEC9996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3068A71-867A-4871-9AD1-0087A6E4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35BC296-FC0F-48C6-B10E-BFE4DE3F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FBCD192-CFAB-4EFE-8E70-3FD32FFF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FCBC1C2-73EC-4F25-89B7-F08A9D1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E2FB3BE-9716-4FBC-B398-129373A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9FDFDB8-2D73-469B-9DF8-5BE803B2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C58EE34-BAC9-4C1C-A33E-E6C8EC4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DD6EF5C-5468-4652-9532-323400B0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4185AEE-3D37-487F-8DCA-71C2F1FE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F22B1D8-8F60-4200-A416-91C181F3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42BBBFE-F00E-49CC-9C02-F5662409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BE6DCB3-D7AB-4AEF-A383-C44FC43B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E34C02F-CE38-4190-95AB-3D15B2E1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13FF5FE-7B1F-4C53-9152-999B0F58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2D4D107-D396-4BF4-9F99-4C69B02E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41BB0DF-372C-4625-9E34-D5B6020A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1ED1E08-3110-426E-A0F6-C7154764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9B5FEF6-568F-49BE-85EB-C1903AF8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029B5AB-BA24-4DD4-990A-0D3C6242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DEE052DE-7B42-4470-AB1D-5B02D92B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0709A57-77E9-42CE-A772-DCCEA48F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0BDF73D-DE07-4A34-A54E-8D97C455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A265A41-C54F-4F98-8002-7ACEA0BB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5E413B6-3244-4BD3-9CB8-E054C87F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7BE1434-31E2-4EA5-A4A1-D18DA070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5B89870-9BD8-45FE-BED3-6D82898A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8C6A866-0B36-43BC-B280-0FECCE6D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A726E5C-F95D-4B3A-9FC5-628EC12D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D33798B-03C6-4329-AA8A-7335518D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5DAD6B5-BDA1-4BEF-9774-E935493B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DF166C2-B1D2-4379-9916-B3428EF5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648E6FE-0F22-4CE3-9C30-B438B94B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ACC6547-EA8C-4630-8443-46F80EB3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C7D02060-59FA-432D-9D7D-A2F13CB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3B6B5D4-633D-45BA-8583-2B3B803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3DF8825D-D5E1-4147-AC2B-EADCFE72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37E30FA-2A2C-4F43-82F4-4E0CC031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9FBD91E-CA23-4724-AFE4-F6D18B2D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77AE194-0B65-4F50-A196-15D05C6B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F5AA795-8332-4CC2-91D9-28A03124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6214A47-4B57-49EA-87A2-F8630A67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472683C-242E-4004-9FC2-D5094069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EEB99ED-9C0E-48B7-AB6E-376CB5CE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BD6208F-20A3-4DBA-9E28-87DB987A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FB88375-78ED-44CC-9257-823098F3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89056DA-017E-4765-BD44-D454C61A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A98D634-A191-42EB-B6A2-624D8961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5CB8E0A-E7B7-44EF-9707-75572335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1CA670A-FE19-44E1-B13C-1111E78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1476F31-D994-423D-BC99-7E17C51E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079B5B2-DDE5-4147-9DCA-8D6FE610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F17DAED-FF01-4790-B7F4-5998BAF3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E8D4B76-A78A-40D7-878F-C2AC1720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A332334-FA20-4D34-943D-4A66D215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E7EAD13-6FEA-440C-8EA7-8801564E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B2BD3C03-5662-4990-A521-EF06E1AE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615F621-0134-47CE-99D9-DAB0E925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26167C2-46C8-47E5-AD2B-4FC54EA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3B02B5F-D5CC-4D2F-9613-78B23901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65B32D5-4826-41C5-B3D1-3DD87B8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8296DAA-0000-4BD4-8081-E795FA5E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11DE018D-4B3E-4B20-ABF5-126CABD3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03CE4F7-A6B1-4F48-B7AD-F6A4165C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073F3E5-58EE-464B-BAEA-0DCE15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E8078A2-3CAB-4ACD-A558-2BF9CEF0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A0BFE35-F619-487B-A4B8-CCA40D41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176D5F2-6D69-42BD-8DE3-A33E5E29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3B9861C-73AB-44A1-8AF5-F5560A91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418E19A-C65D-4E1E-B5B1-7D3A0526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E7254142-9E92-4BD2-BA64-0673B4EC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443A92A-8FE1-4412-8DB4-9AF971A6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47E738AE-D35C-413E-8A32-A8C3CC8A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F9D88AD-1D3E-48F3-B9CF-D46DA92F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7E82597-9B6F-485A-8344-EEF888A8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BA97424-916D-4FB5-9E83-2D96CC91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02513A3-02C8-4D28-B1B7-D6DD00D9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9A211DB-F9E7-4551-BB84-E4AD1B29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1128C00-C521-449F-A2F4-DCAA4FDA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79CBF91-8656-491E-84DC-B4D39C14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5DB4F9C-13E0-41E9-9F88-4073BFB6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BC4AF71-68A8-42BA-8E57-90623DC7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3043555-D4B3-40CB-A9FD-536FDFDF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B1B046D-1DAD-42D4-8BC8-96F3E16E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3C25F05-FE2C-4D3B-8BB5-7622CCFE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694BD36-A588-4430-A5C0-84E8A067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7EDB144-58C8-4063-A579-B7E3B0D4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B0F80AB-76AF-4238-994A-2A88C0A9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F3AC4A6-B4AE-47EE-917B-BF5C74CD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4A225A4-7659-46CB-B901-AB1DF9DF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7C1DB49B-7E5B-44A5-A187-52D16417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AA2DF64-A9A6-4172-8377-ED433A5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D675461-4C55-41C7-89AF-9F9D92C8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A1992BC-55DB-4EE1-BBF3-602EADD2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28CBBF5-E69D-4CCC-B481-3E81AA1C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92AA9ED-F629-4162-8862-D450EF6A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834352D-609B-45E7-8A51-2917D597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A9CE57A-5A25-4183-BFA8-BB8274B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A5512DD-704E-4F64-B9D5-2116A98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11B4129-7F20-48DA-B48F-6521685D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960D17F-360D-4A38-AD2C-CB450021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7D140A6-4A7E-4B77-B586-45CF8164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41229A5-C9ED-4D05-A7CD-3B734B12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766AFBE-381B-43C6-959F-9B1B931E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3BA1FB7-8D0F-4F6B-AEA0-928C61AE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156BFC8-FAE6-4155-B011-AA80D924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8324305-5FEE-40E0-8C64-5F46F34D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6445C14-F5F3-461A-9263-3F467113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845332A-6E8B-4DAC-9F87-8CA77BD1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461635A-E82B-4C21-8F08-FA4B1625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6113F19-BE43-4C21-BF81-DE1A3D3E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6D42341-F78B-4088-8FA5-7DDAC436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A5FAECF-1982-4FE0-95E6-FEDC5EFB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7E201A8-1F2A-48AB-BC7F-A38A135C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47E2019-EA19-4509-A828-3ED04ED2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0720CD7-E7B3-4D1D-AC86-6F8B0133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1A0DC59-8D4E-4108-8667-330B0AD0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E849A61-08BD-4C04-A932-2B5D367F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0A4A530-D30E-42BC-A5DD-6F70AB31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D6D93DA-831A-4571-99E2-D04F973B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1C33D49-1EFF-462E-B379-D221885B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B5E7B48-201D-4CCF-9695-FBDD8EE3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ED80778-0043-40A8-BD8D-A42032E5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D064362-DB8B-4110-A0EE-D74AD8D6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8B32FA9-4E64-452B-90DD-FF33E8A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6314A44-27A8-4196-8F6D-26061EE5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8AB391B-658D-44F3-A83B-288A839E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F1A35F2-1521-4577-AAA9-F22134B7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7246EA4-B157-4FE5-BFB6-86F16485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7E98130-747E-4FD8-A296-61869C44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24B5D27-6BE5-4235-BA7E-714C91FA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F384940-D79E-4818-94A0-0D4DEDFD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08015A2-0732-49A7-BAB5-5DF34243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42AFCBF-1F9D-4D9B-989E-ABD9B8B2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D9180CC-6310-48FF-B307-862BB6AF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B26EACB-9772-4770-AB3D-1ACDFE7A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99230AE-DBC2-4E77-971D-87D31A22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AB858C0-47C3-44EA-8957-13595858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AAF4E5F4-9D48-4BD7-B843-E1C0C984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8C9DE85-29C2-47FB-93B8-165B29F1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A79B51D-A599-4D46-A637-92FD3E00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DF6AE7A-9AF2-4627-B611-2D0BA1B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A4FA6AE-6487-488B-8942-7B3C586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C77D5F8-4714-400E-9F4E-20A55216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2EA9CA09-5191-40A3-8AAB-0463ED3C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EC0B059-399F-480B-B25F-235CE568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86D7D1B-36D8-4EE2-9AD5-8B02E7B7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CD78ABD-61E4-40B0-8FC6-511A2764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7BE2FF6-EC9F-404F-9B3F-19D9D5D9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3E89030-8146-4B6D-BEBC-7B91B244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A8AB0C4-5AA9-46FF-B8DF-A522006C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F97A966-087C-4E8E-AB59-583BFB7A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807EEB2-CC5D-44C7-968F-AC779D92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780F972-9DFF-44A8-AABE-516F1077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F93E0DC-7F04-467E-8F68-91E9C91C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A8073FE-EB0C-453A-8959-10C7639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6571915-AFDB-4524-8087-59CB66B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99F5531-38E9-4D84-806D-8BE4066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81B415D-1F5B-48DE-9A15-847FBFF8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6FA8024-95EA-432C-A4DA-48826791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77E3BD36-04E9-4904-B50B-08932001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65C44E8-7613-418A-8392-F69B4FD1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5E5027F-C4AE-4937-9069-1A019F98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A0D40E1-DD6D-4B8F-94AE-7709CBB5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B7C4ECD-FDF2-46CE-A4E0-58AF17AC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6A1E883-5846-4BE3-837F-246C1B1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DFDEFC0-3393-4D9F-8A05-322827EC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B1C387A-3817-46DD-8080-A0BDC15E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E5635C6-89B2-4FDB-B4F8-1B2D75F4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72DB4FA-4E12-4511-81F1-DB7053A3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F74473F-5EE8-4E6B-9E62-F176C064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CA6FAC5-8FE4-4066-9111-DC24A543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3B6377B-F5C2-4166-AEA7-18A61209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F524FFE-89CB-43F2-9FB4-405CF427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F228A10-C5B2-46DC-87D4-27D90EBB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F5F9CB1-F8E2-49F2-8D27-B6863A08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5EAD74A-C6DA-449A-925B-E8BE7943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F8E5A77-6279-4958-B00F-2015D4A6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ADAD8BB-0632-4326-9214-989D2CA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5417E3F-AA28-4E00-9705-AC182577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3CBA727-8AFB-4A75-AE87-827132E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0D8D6F3-5A2D-4D0A-A35D-31B299D6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7D65BA0-3B33-4848-9CA2-290338A2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A75C96A-306B-4D5D-B5C6-66E7D2ED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8CF7A77-D058-4E98-9578-6B67410E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35AB258-EBED-4B9F-9BA3-CB3902A5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54145DA-0FF6-4A19-B30F-4F10E4E6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F1B82CC-331B-475B-A274-D1FD95F8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9E04F7C-A8AF-432A-8108-528BCA4C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5BB7F4A-A4EC-4D88-9293-2D5A7A2C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9B20C2B-FC9A-4D9A-9D32-FC81A990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F7C652A-2554-47BE-9BA7-F266DCC5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DFFD3C2-5412-4555-A96F-A2867BEC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450D099-8832-4DC3-9815-D845EF44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1D2F892-46B1-4852-8416-0A2F36F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EC636D0-C676-4E7B-8384-220C35BB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410B843-3C28-47CB-A470-235FBB81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DFF70B6-1397-4EB4-BCB4-8F39DB8A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CDDB7D01-7F6D-4287-BDC9-17DCD40C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92C1A1C-552B-403F-91AD-076D354B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3CE7007-CB56-4B1C-8739-E03BE7CE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5078FE1-C50B-4CD3-AA43-B536650B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381457B-309E-4A86-A27D-91A1834C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374F19D-6A25-4EB5-B42B-3AC9CD06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37666D6-4282-4681-9614-FD06EFC3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05D4294-E3C9-484C-B62C-C8E2C129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4DA5104-BDD5-4BF2-9A5F-AB05B575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B79D10A-44BD-429A-B8E5-69B3D54F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E845B8C-902C-460E-81DB-39A087B9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0D23EE3-57B9-4ADD-8421-5529944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925C269-2A56-41B4-9722-C3C8B131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8AB0681-B14D-40C1-8DC8-4474783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5BA1257-4576-4848-AA68-825A10A5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53CC4C3-F4C2-439A-B672-25F1B97B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9B47E86-D0B0-47A0-BAAD-22A6A29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BADA3F8-909C-45E6-9542-E9FC9341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42D8269-C6A5-479E-A5D6-D16088C2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FDE8B24-29B1-496E-BE46-57A7576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11E54FB-5050-43A9-AE22-56E4A753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7728AD4-68EB-4704-AC98-50C542F4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01C25FC1-43D7-4441-923A-D8477442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059A541-DDC7-4F3F-A2DA-63E5F0EE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A1C3033-760A-4A16-8180-2CF817B9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71081CA-26DD-4635-8A88-1666AA08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1CD187C-BACC-410F-A300-BD1E3A4A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A16031B-46FD-433D-AF5A-606C69CD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A8666501-B4B7-4AE2-AAD2-363CBC27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65A1E17-40C4-4848-90DF-33850BB0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C9E7C8F-D892-43D8-A175-C09C896A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0D42BA9-D7B2-411C-9E90-14A7B84A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92E6A8AC-AB62-45C1-8155-290C30B5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6EB13C3-A18E-4355-9FEA-789192C7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424A04E-1F91-4DA4-B165-B125A75B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55C641D-8063-43F6-8E18-7174DF50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C5659EAE-678C-489C-97BD-7BF686D7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E27CC15-6AB9-484E-8BA7-E00FFB5E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84578FC-C03F-44AE-9D91-AAFFAA1F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F877C43-DAB1-4D6E-8E32-97871C7B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D89FDCB-3F36-42D0-B20C-6F041B69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55B95BC-0EA7-4B02-861B-8541AA95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88FF8C80-6EED-4A97-855D-C5111147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471F020-AF54-4CC0-A916-9EA105FF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3842F92-06E4-4AAF-BF46-7E5AACEC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330CB49-6910-47FF-97E7-85C6FBC9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4330C88-DEF9-4211-AB42-870565D0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A2DE027-A75D-42BD-8B41-E9F714E7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2A74006-9B24-4F6C-B92E-266B6028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5EB63D4-B1CA-4FD4-AEB8-236FF48A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40E426A-6C04-4AF1-9D44-B0B7854D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4D2C5A5-859B-411F-A5C8-6C60C6D6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B36FC87-5B7A-4AB2-B35E-B7340890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4B7A303-A89A-44A2-B94A-B5A496AC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F4175D58-39BE-47E6-84FC-8EE8DC1F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08E5945-DB51-46C6-8E61-E34B8EC3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2B18060-EE91-4404-AC3D-9F4CF729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C27E14F-693D-423B-8C41-B8813A3A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D34BAAE-A902-4C1A-A8E4-42CBCBE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16A60F1-98CA-4742-B7BB-3BBBED47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181D609-BB66-463C-BF30-C31308CD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D0755F3-96B4-4624-A6F8-4AA7D7C4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6A01FE7-06D1-44C2-AB4C-6204675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E19503A-07E4-496D-982E-A9AE333A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3AFAAF9-B436-4367-B0CD-9A3D0556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38AAA22-42DC-472F-81FC-C7E3F24F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AEF1D2C-0452-4A22-8AFB-041BF9F2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416D6C7-7D1B-4935-81EC-38EDEC99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244D513-9BF4-4F29-B1BA-6B5700D7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4A24F70-5C60-4FA6-B7D8-28A35BF8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C3F384D-DEEC-4A7A-BEEE-5331E192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9404206-0791-40C2-BBF7-2E05B9A5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E22F3C1-2C34-4D0F-9E11-D3CC74BD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53FA738-67B2-4756-8826-E8871EFE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5899676-7886-48AC-ABEB-7D9FA359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DDC5D6F-0A47-4553-80A4-1DBC1DB7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B6F5EB2-ACDF-4AAD-9A31-ACDC3E11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2150B42-3A0D-42B1-929B-09761161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DC29264A-C493-4ACB-9479-05A5F6C5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31E0EFE-802B-4555-8D95-23DDAD47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C699A507-93E8-46A6-9B1B-8DB75789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F02BC52-0E28-4297-91FB-F4C9A99F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762F2E12-750D-479F-B692-B536787C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ADDEA6F-2949-452A-A0BA-5D8E7269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824B536-2814-4E00-8A92-F3DA0AB0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5C323A3-3759-4B2B-A793-F5C2DEFD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6A222A4-39CF-4D55-A3C2-736C3A7F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54252C65-1FFC-4CE7-B0A7-96607FA1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E7610C45-3232-400E-AAFB-8C9E0C9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0438EF9-CF24-4422-96EE-8753AD4E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0E132A3-0348-4ABA-97DA-CAA7D66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F51A1EA-5CC4-43B7-8378-F5046EDD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C72FAC1-7E3D-4BE5-8F4C-494B94FA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C5BD27E-860E-499E-9745-20C0DA81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5D946290-E963-410F-9190-9622582B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6E61993-CD06-4BD7-91A4-3ABC6013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A056B78-17D4-4AF1-8730-E057D070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3200300-9D84-462C-B2AC-86E3BBB9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376E978-AF35-4C6D-957A-AE75A1DB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B33F203-DD56-46FC-AD41-0223386C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86104B2-D180-4104-8BE5-A80D5F58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44D6694-5FA5-431D-B6F8-27614FE9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64B767D-B540-4775-8554-C25DE849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8217556-A041-40A1-914A-F8FBECD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73C2322-BAE5-48D9-9A63-6FA22CB4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33B3927-744D-4AD3-9FE4-F91C8F0D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234B72F-53BE-4314-923A-D0584BA3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0A3F02C-9DCD-44C9-9EF7-9D0A5992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0A10509-CB39-44F2-83BA-3707F7F1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1E56920-CAD9-4B17-907A-1E737E48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D30483C-F948-4AA5-87CE-1AFC0178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AC7E91A-A2E5-435C-9713-002A4611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C30B86B-E00D-447A-B610-B716F970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71AE42B-C4E3-4973-9E7F-D2E94312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9A2675A-AE8B-4E51-AD3B-4CC7A5F5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3A775B9-A6EF-4521-B50E-690B976B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B121196-732A-4DF7-B1F2-F2CC524B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F066013-5F8A-4C26-8147-36C90B86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3413D79-1F32-4566-97EE-408107E0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5EE343E-9417-4C0F-992A-9B486255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2211B09-B32C-4579-8BE2-F67DA461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7588FCA-8A8E-466B-A96D-1F0D46D6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6A8A089-7F37-470D-BC27-ED37D10C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4B0D81A-ACF8-461A-B3C9-908067E1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C16A7AE-4816-4EED-96D5-C7B0AC4F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A993461-C3AD-4362-BBFC-5FFE13E6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6B360E6-BC59-413E-8EEF-B8A9A105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77EE961-8127-48B3-B2A3-DFB308AD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130AB2B-ED34-42F4-A21A-523C5E23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75AE451-DECB-4E08-84B2-2ECB4615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B4DE5FC-3864-480A-90C9-94CC80ED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59A7596-489D-4EA5-A1CC-CE5EEEA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A7A0BA7-05DF-41AE-B382-7F2945B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E1E6BD7-15BB-4514-974E-24E8ABFB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20A681D-BCCD-4AD1-A374-40CC4B54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8852E82-8B85-4B22-8FBC-4D776E1B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093FE6F-53A6-45D6-93F1-90C6859F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81E8E8B-442A-4C74-8640-A43B1A3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B3CEC99-BD71-48F6-83A7-CAEE342C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4E27173-F65B-4732-9D3C-22E4AD53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313F8B04-38CA-48DB-B3C8-959AFA4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657A63B-1735-49A8-9885-D750BE34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01F7244E-7BBB-402E-AA1D-261AA09B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CBCE9ED-753A-403B-BF6E-019DDD96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20C952F-1C54-458B-8EC4-7B279ACD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D3BBC44-2C12-49EC-AA87-434D03D1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18369A54-0F47-4BBB-A268-2D5CEB37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FAB8556-ADE9-46F9-9331-DCF8B754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330D76B-72A3-4644-BC7B-9C17DC8F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A2A22A3-4430-4F47-A77E-09E31784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B544537C-B384-4FB0-AA4D-5DF287A2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95D625E-46B6-4660-8F00-247A93DD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2EA2CB9-C4FA-4A49-8103-66E77F7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ED00DD8-746A-4103-9C24-5CE59A20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C78A3D4-25FB-4A28-AB43-0064FCE3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56026B2-7B78-42D7-AFFB-044AA6E1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0363748-1F4A-41E7-82B5-F3D084BA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5B282B5-2558-423C-8699-3AD7DF7C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4916BB6-E22B-451A-BBEB-D7F772A8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9EF7F55-E99D-403E-84B9-A9ABB504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1EDB6D9-6E8C-4B99-A853-6856E16F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83960D3-8F5D-48F6-9DC2-57289178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F3B3ED6-60D0-427C-9E01-75185CA7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2B228A5-1F20-4C16-8D4A-86863A9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5C676DE-1957-4815-9444-BD3B90D7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EA2E9EB-A99F-490C-AF33-E26D833D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F50C050-0AE4-4DB3-9B9F-465CF1C4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9ADE826-2129-420D-A453-59353030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3F043A5-A048-4912-AFF2-EDFB7986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C20816D-A910-47A0-A019-6FE7EE24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AF45CA4-EB4B-4B2F-99C3-89209A14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3B6EEAE-0515-4EEE-AD8E-E14456E8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3E2043B-2C8A-4EA7-8EC6-A1D6693B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9C19144-5B0A-45B1-8266-D3FBE0D0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1B61462-0E20-422F-BF15-8353226B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CD455356-D5AA-447B-8F53-A6168E12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4DE2D22-2EC5-44E6-A249-B8BD534A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E72910D-0702-4A8C-B50C-BC0066DB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A3DC553-EB16-47F5-BC55-B3D1F74C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8475CC6-8BAB-485C-AA92-43DF0A1C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83F3D75-8C60-4DEC-897C-28A9C0AD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CFD6B99C-F73A-4CDF-AAB1-87D33D04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7C5F0C1-4517-4003-887C-361F1DE1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779489B-7062-4D79-B058-7267FF62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E27E856-7D6D-43B1-AF15-9A994642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D44B21D-218D-4203-890C-3C9A03BB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458FE03-07BE-476A-85FC-479C5B96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ED1952B-8DDB-46C3-B3A7-14B29260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3F6D9E6-2EBA-4941-AA44-766EFC8A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AA1B9BD9-F24F-4D61-A6CB-CD806996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7BEB165-9CB9-43CE-9171-CC8F1A23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A61B501-C1D9-4963-978D-EDE967DB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FDBDE51-6E68-4EE6-AA63-B2C88351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C2D458E-1C9A-4707-8E44-16E4A129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5292815-A2AE-4953-83D1-F515CE59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35EBCAB-7FB2-48CD-AA34-38BBC112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4BE6356-27E7-4184-AC61-920DA9D9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D5B2793-D5FA-4095-9233-098F97BC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161727E-5459-4858-BCA3-27B70933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B4AE4FE-E9B9-4E2B-A655-8B7CC22A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EE81E1E-98F9-4144-86B7-91B36B56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58250BF3-BF9D-4B22-A91B-9AD6ECA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AB6715F-089A-4807-8EC7-A8948512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80A9FF1-7310-44B8-873C-59BF0F6A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E207055-E5EE-402A-A248-1EE4F421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4D2202ED-E84B-4AD1-92A4-B281D66B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5BB5EB5-FB77-4F19-836B-3CE63894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190FAC1-0600-4FB3-A664-82C63E1D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55138FD-B2FB-4373-BD9A-CE4834E4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9913F90-9C04-4468-BC68-0AC6ED17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866876B-4EED-4B23-92C5-9396559D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DA0867D-1AE1-47F7-8C48-84A2156D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102EA60-111A-4738-A90D-B643F8F0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D79A4D8-7286-4B9E-9DC3-8D18D7DE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7E57533-AB38-4621-990A-728C2E80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51546B5-CFE2-4D22-8765-7E40CEE2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5B8810C-A3DA-4B23-A7A5-F7356A27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541D6BD-3E68-4400-9D96-21BA57DA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6D4BE09-EE4A-4523-B3C0-4F137AB2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B99B051A-C381-41F1-A07D-E2605E5E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1A7C30F-A2E2-4E37-B6B6-B552016E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CEE5081-3D0A-43D7-A7BA-BCA3E3D3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5730E84-BA6E-4807-BE0A-FB69C6F6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43FA5A2-04ED-4C03-843E-6BC76CD3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6297ABA-7D26-4C86-B63C-B9AE687E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7E17CC8-792F-46DD-B56B-BF8BA435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67A1CC5-55E5-4AA2-96F5-18479AA3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787FF06-B1D5-4689-85AD-B2C80AE2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06AB049-5121-4A73-ACCD-E78E75BD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3A822C4-62A4-486D-91A9-7E707882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CCD9E76-6743-4296-AEF2-B0499B99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6CB3708-0DB8-448E-9B83-74401F33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4F48100-390F-44A8-AF95-FF01E067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2351188-B3F9-41EF-8BFF-60A041ED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1A8CFB6-D113-4C40-A683-9A85C6E1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BB831FA-DC2D-46F6-B1DE-BAEC951F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37DD1B6-5BEB-4B1B-8606-62505239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58A52915-D06C-4BDF-AA7B-811094A0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1AC3FAA-8B17-4BAF-B856-30C75450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8242737-6AEF-4A70-ADA6-D19B8747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39F8DDC-9658-4F7C-BC24-3C2F3389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EC2D428-D8C5-491F-BFA5-4EC69018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1774D1A-B75F-4BEC-B209-B4099BB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7B59B740-88DC-4C1F-BBFB-D4CF7489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9289D7E-7D00-46C9-86E1-BA00BE46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0938C2E-B6D3-4B06-A7ED-3A4062E2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7F3EDE8-A950-478B-9939-25904A70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D9673DE-263B-4C29-BA88-918505DA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7B982E7-677B-42F6-8CC6-2371551D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30A1399-ECF3-4985-99B1-C226D772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1FDEA6A-E806-43EB-B090-88BC17F4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4C13B32-AC11-4926-98C8-85AC7976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D69F-B22F-451F-904F-FD85F8023515}">
  <dimension ref="A1:V56"/>
  <sheetViews>
    <sheetView showGridLines="0" tabSelected="1" workbookViewId="0">
      <selection activeCell="U30" sqref="U3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331101.31599999999</v>
      </c>
      <c r="C8" s="27">
        <v>30123.384999999998</v>
      </c>
      <c r="D8" s="26">
        <v>321664.80900000001</v>
      </c>
      <c r="E8" s="27">
        <v>9250.1539999999986</v>
      </c>
      <c r="F8" s="28">
        <v>335917.79300000001</v>
      </c>
      <c r="G8" s="29">
        <v>11875.912</v>
      </c>
      <c r="H8" s="28">
        <v>378606.65899999999</v>
      </c>
      <c r="I8" s="29">
        <v>18568.883999999998</v>
      </c>
      <c r="J8" s="28">
        <f t="shared" ref="J8:K23" si="0">+((H8*100/F8)-100)</f>
        <v>12.708128860563207</v>
      </c>
      <c r="K8" s="30">
        <f t="shared" si="0"/>
        <v>56.357541214518932</v>
      </c>
      <c r="L8" s="28">
        <f t="shared" ref="L8:M23" si="1">+((H8*100/B8)-100)</f>
        <v>14.347675682448809</v>
      </c>
      <c r="M8" s="31">
        <f t="shared" si="1"/>
        <v>-38.357246371880187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3325.739</v>
      </c>
      <c r="C9" s="36">
        <v>170.94</v>
      </c>
      <c r="D9" s="35">
        <v>12565.737000000001</v>
      </c>
      <c r="E9" s="36">
        <v>742.947</v>
      </c>
      <c r="F9" s="37">
        <v>14309.915000000001</v>
      </c>
      <c r="G9" s="38">
        <v>976.26</v>
      </c>
      <c r="H9" s="37">
        <v>14461.752</v>
      </c>
      <c r="I9" s="39">
        <v>381.91399999999999</v>
      </c>
      <c r="J9" s="40">
        <f>+((H9*100/F9)-100)</f>
        <v>1.0610615087510951</v>
      </c>
      <c r="K9" s="41">
        <f>+((I9*100/G9)-100)</f>
        <v>-60.879888554278573</v>
      </c>
      <c r="L9" s="40">
        <f>+((H9*100/B9)-100)</f>
        <v>334.84326340702017</v>
      </c>
      <c r="M9" s="42">
        <f>+((I9*100/C9)-100)</f>
        <v>123.41991341991343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20881.370999999999</v>
      </c>
      <c r="C10" s="48">
        <v>899.15699999999993</v>
      </c>
      <c r="D10" s="47">
        <v>9037.8850000000002</v>
      </c>
      <c r="E10" s="48">
        <v>3078.32</v>
      </c>
      <c r="F10" s="49">
        <v>12800.946</v>
      </c>
      <c r="G10" s="38">
        <v>72.408000000000001</v>
      </c>
      <c r="H10" s="49">
        <v>14665.567999999999</v>
      </c>
      <c r="I10" s="50">
        <v>318.51</v>
      </c>
      <c r="J10" s="40">
        <f>+((H10*100/F10)-100)</f>
        <v>14.566282835659166</v>
      </c>
      <c r="K10" s="41">
        <f t="shared" si="0"/>
        <v>339.88233344381837</v>
      </c>
      <c r="L10" s="40">
        <f t="shared" si="1"/>
        <v>-29.767216913104036</v>
      </c>
      <c r="M10" s="42">
        <f t="shared" si="1"/>
        <v>-64.576820288336734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139467.04800000001</v>
      </c>
      <c r="C11" s="48">
        <v>13556.525999999998</v>
      </c>
      <c r="D11" s="47">
        <v>192279.95500000002</v>
      </c>
      <c r="E11" s="48">
        <v>4800.0609999999997</v>
      </c>
      <c r="F11" s="49">
        <v>190174.93300000002</v>
      </c>
      <c r="G11" s="38">
        <v>8509.6790000000001</v>
      </c>
      <c r="H11" s="49">
        <v>179851.62900000002</v>
      </c>
      <c r="I11" s="50">
        <v>15131.078000000001</v>
      </c>
      <c r="J11" s="53">
        <f t="shared" si="0"/>
        <v>-5.4283200404755689</v>
      </c>
      <c r="K11" s="54">
        <f t="shared" si="0"/>
        <v>77.810208822212928</v>
      </c>
      <c r="L11" s="55">
        <f t="shared" si="1"/>
        <v>28.956360358326378</v>
      </c>
      <c r="M11" s="56">
        <f t="shared" si="1"/>
        <v>11.614716041558154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82544.212</v>
      </c>
      <c r="C12" s="48">
        <v>7212.0609999999997</v>
      </c>
      <c r="D12" s="47">
        <v>82857.578999999998</v>
      </c>
      <c r="E12" s="48">
        <v>415.17500000000001</v>
      </c>
      <c r="F12" s="49">
        <v>92242.012000000002</v>
      </c>
      <c r="G12" s="38">
        <v>1729.1659999999999</v>
      </c>
      <c r="H12" s="49">
        <v>119532.345</v>
      </c>
      <c r="I12" s="50">
        <v>1668.16</v>
      </c>
      <c r="J12" s="53">
        <f t="shared" si="0"/>
        <v>29.585578640674044</v>
      </c>
      <c r="K12" s="54">
        <f t="shared" si="0"/>
        <v>-3.5280591915408905</v>
      </c>
      <c r="L12" s="55">
        <f t="shared" si="1"/>
        <v>44.810086744785934</v>
      </c>
      <c r="M12" s="56">
        <f t="shared" si="1"/>
        <v>-76.869857312632263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84882.946000000011</v>
      </c>
      <c r="C13" s="48">
        <v>8284.7009999999991</v>
      </c>
      <c r="D13" s="47">
        <v>24923.652999999998</v>
      </c>
      <c r="E13" s="48">
        <v>213.65100000000001</v>
      </c>
      <c r="F13" s="49">
        <v>26389.987000000001</v>
      </c>
      <c r="G13" s="38">
        <v>588.399</v>
      </c>
      <c r="H13" s="49">
        <v>50095.365000000005</v>
      </c>
      <c r="I13" s="50">
        <v>1069.222</v>
      </c>
      <c r="J13" s="36">
        <f t="shared" si="0"/>
        <v>89.827168160408746</v>
      </c>
      <c r="K13" s="58">
        <f t="shared" si="0"/>
        <v>81.717168112114393</v>
      </c>
      <c r="L13" s="36">
        <f t="shared" si="1"/>
        <v>-40.983003817987182</v>
      </c>
      <c r="M13" s="59">
        <f t="shared" si="1"/>
        <v>-87.094018239161556</v>
      </c>
      <c r="N13" s="32"/>
    </row>
    <row r="14" spans="1:22" s="33" customFormat="1" x14ac:dyDescent="0.25">
      <c r="A14" s="60" t="s">
        <v>17</v>
      </c>
      <c r="B14" s="61">
        <v>3864.3780000000002</v>
      </c>
      <c r="C14" s="62">
        <v>3142.73</v>
      </c>
      <c r="D14" s="61">
        <v>1749.317</v>
      </c>
      <c r="E14" s="62">
        <v>180.77099999999999</v>
      </c>
      <c r="F14" s="61">
        <v>2519.6080000000002</v>
      </c>
      <c r="G14" s="62">
        <v>72.396000000000001</v>
      </c>
      <c r="H14" s="63">
        <v>3994.7779999999998</v>
      </c>
      <c r="I14" s="39">
        <v>0</v>
      </c>
      <c r="J14" s="64">
        <f t="shared" si="0"/>
        <v>58.547599467853701</v>
      </c>
      <c r="K14" s="65" t="s">
        <v>18</v>
      </c>
      <c r="L14" s="64">
        <f t="shared" si="1"/>
        <v>3.3744110953949047</v>
      </c>
      <c r="M14" s="66" t="s">
        <v>18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2156.9290000000001</v>
      </c>
      <c r="C15" s="69">
        <v>1564.42</v>
      </c>
      <c r="D15" s="68">
        <v>1108.2829999999999</v>
      </c>
      <c r="E15" s="70">
        <v>0</v>
      </c>
      <c r="F15" s="68">
        <v>1837.585</v>
      </c>
      <c r="G15" s="69">
        <v>0</v>
      </c>
      <c r="H15" s="71">
        <v>1109.5989999999999</v>
      </c>
      <c r="I15" s="39">
        <v>0</v>
      </c>
      <c r="J15" s="40">
        <f t="shared" si="0"/>
        <v>-39.61645311645448</v>
      </c>
      <c r="K15" s="41" t="s">
        <v>18</v>
      </c>
      <c r="L15" s="72">
        <f t="shared" si="1"/>
        <v>-48.556535704235053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1707.4490000000001</v>
      </c>
      <c r="C16" s="74">
        <v>1578.31</v>
      </c>
      <c r="D16" s="73">
        <v>641.03399999999999</v>
      </c>
      <c r="E16" s="75">
        <v>180.77099999999999</v>
      </c>
      <c r="F16" s="73">
        <v>682.02300000000002</v>
      </c>
      <c r="G16" s="74">
        <v>72.396000000000001</v>
      </c>
      <c r="H16" s="76">
        <v>2885.1790000000001</v>
      </c>
      <c r="I16" s="77">
        <v>0</v>
      </c>
      <c r="J16" s="36">
        <f t="shared" si="0"/>
        <v>323.03250770135321</v>
      </c>
      <c r="K16" s="58" t="s">
        <v>18</v>
      </c>
      <c r="L16" s="36">
        <f t="shared" si="1"/>
        <v>68.975998697472079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37015.733999999997</v>
      </c>
      <c r="C17" s="27">
        <v>12823.584000000001</v>
      </c>
      <c r="D17" s="26">
        <v>13335.368999999999</v>
      </c>
      <c r="E17" s="27">
        <v>3541.1410000000001</v>
      </c>
      <c r="F17" s="26">
        <v>11949.234999999999</v>
      </c>
      <c r="G17" s="78">
        <v>1816.902</v>
      </c>
      <c r="H17" s="28">
        <v>31062.348999999998</v>
      </c>
      <c r="I17" s="39">
        <v>1256.1410000000001</v>
      </c>
      <c r="J17" s="64">
        <f t="shared" si="0"/>
        <v>159.95261621350659</v>
      </c>
      <c r="K17" s="65">
        <f t="shared" si="0"/>
        <v>-30.863579873873221</v>
      </c>
      <c r="L17" s="64">
        <f t="shared" si="1"/>
        <v>-16.083390376643621</v>
      </c>
      <c r="M17" s="66">
        <f t="shared" si="1"/>
        <v>-90.204446744373485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6705.7029999999995</v>
      </c>
      <c r="C18" s="36">
        <v>0</v>
      </c>
      <c r="D18" s="35">
        <v>2504.2339999999999</v>
      </c>
      <c r="E18" s="36">
        <v>0</v>
      </c>
      <c r="F18" s="35">
        <v>6670.174</v>
      </c>
      <c r="G18" s="79">
        <v>0</v>
      </c>
      <c r="H18" s="37">
        <v>14481.728999999999</v>
      </c>
      <c r="I18" s="39">
        <v>0</v>
      </c>
      <c r="J18" s="40">
        <f t="shared" si="0"/>
        <v>117.11171252803899</v>
      </c>
      <c r="K18" s="41" t="s">
        <v>18</v>
      </c>
      <c r="L18" s="40">
        <f t="shared" si="1"/>
        <v>115.9613839145575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26041.691999999999</v>
      </c>
      <c r="C19" s="80">
        <v>6017.5219999999999</v>
      </c>
      <c r="D19" s="47">
        <v>10281.398000000001</v>
      </c>
      <c r="E19" s="48">
        <v>1163.771</v>
      </c>
      <c r="F19" s="47">
        <v>4032.1239999999998</v>
      </c>
      <c r="G19" s="80">
        <v>363.04200000000003</v>
      </c>
      <c r="H19" s="49">
        <v>14050.52</v>
      </c>
      <c r="I19" s="50">
        <v>485.54600000000005</v>
      </c>
      <c r="J19" s="53">
        <f t="shared" si="0"/>
        <v>248.46448174708917</v>
      </c>
      <c r="K19" s="54">
        <f t="shared" si="0"/>
        <v>33.74375416618463</v>
      </c>
      <c r="L19" s="55">
        <f t="shared" si="1"/>
        <v>-46.046055686397025</v>
      </c>
      <c r="M19" s="56">
        <f t="shared" si="1"/>
        <v>-91.93113045536019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4268.3390000000009</v>
      </c>
      <c r="C20" s="75">
        <v>6806.0619999999999</v>
      </c>
      <c r="D20" s="47">
        <v>549.73699999999997</v>
      </c>
      <c r="E20" s="48">
        <v>2377.37</v>
      </c>
      <c r="F20" s="47">
        <v>1246.9369999999999</v>
      </c>
      <c r="G20" s="80">
        <v>1453.86</v>
      </c>
      <c r="H20" s="49">
        <v>2530.1</v>
      </c>
      <c r="I20" s="81">
        <v>770.59500000000003</v>
      </c>
      <c r="J20" s="82">
        <f t="shared" si="0"/>
        <v>102.90519889938307</v>
      </c>
      <c r="K20" s="83">
        <f t="shared" si="0"/>
        <v>-46.996615905245342</v>
      </c>
      <c r="L20" s="84">
        <f t="shared" si="1"/>
        <v>-40.724014657692386</v>
      </c>
      <c r="M20" s="85">
        <f t="shared" si="1"/>
        <v>-88.677813984063036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7321.6279999999997</v>
      </c>
      <c r="C21" s="36">
        <v>1163.8140000000001</v>
      </c>
      <c r="D21" s="68">
        <v>141.41499999999999</v>
      </c>
      <c r="E21" s="70">
        <v>0</v>
      </c>
      <c r="F21" s="68">
        <v>1911.0119999999999</v>
      </c>
      <c r="G21" s="69">
        <v>14.333</v>
      </c>
      <c r="H21" s="71">
        <v>7909.0510000000004</v>
      </c>
      <c r="I21" s="39">
        <v>6.7320000000000002</v>
      </c>
      <c r="J21" s="87">
        <f t="shared" si="0"/>
        <v>313.86715520363038</v>
      </c>
      <c r="K21" s="41">
        <f t="shared" si="0"/>
        <v>-53.031465848042977</v>
      </c>
      <c r="L21" s="88">
        <f t="shared" si="1"/>
        <v>8.0231199946241674</v>
      </c>
      <c r="M21" s="42">
        <f t="shared" si="1"/>
        <v>-99.421557052931135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7</v>
      </c>
      <c r="C22" s="80">
        <v>0</v>
      </c>
      <c r="D22" s="47">
        <v>0</v>
      </c>
      <c r="E22" s="48">
        <v>0</v>
      </c>
      <c r="F22" s="47">
        <v>21</v>
      </c>
      <c r="G22" s="80">
        <v>0</v>
      </c>
      <c r="H22" s="49">
        <v>0</v>
      </c>
      <c r="I22" s="50">
        <v>0</v>
      </c>
      <c r="J22" s="89" t="s">
        <v>18</v>
      </c>
      <c r="K22" s="54" t="s">
        <v>18</v>
      </c>
      <c r="L22" s="90" t="s">
        <v>18</v>
      </c>
      <c r="M22" s="56" t="s">
        <v>18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13767.08</v>
      </c>
      <c r="C23" s="80">
        <v>3122.8429999999998</v>
      </c>
      <c r="D23" s="47">
        <v>10873.832</v>
      </c>
      <c r="E23" s="48">
        <v>644</v>
      </c>
      <c r="F23" s="47">
        <v>9259.7000000000007</v>
      </c>
      <c r="G23" s="80">
        <v>297.20699999999999</v>
      </c>
      <c r="H23" s="49">
        <v>20320.764000000003</v>
      </c>
      <c r="I23" s="50">
        <v>314</v>
      </c>
      <c r="J23" s="89">
        <f t="shared" si="0"/>
        <v>119.45380519887254</v>
      </c>
      <c r="K23" s="54">
        <f t="shared" si="0"/>
        <v>5.6502706867604076</v>
      </c>
      <c r="L23" s="90">
        <f t="shared" si="1"/>
        <v>47.604023511158545</v>
      </c>
      <c r="M23" s="56">
        <f t="shared" si="1"/>
        <v>-89.945059677992134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69.94</v>
      </c>
      <c r="C24" s="80">
        <v>556.50699999999995</v>
      </c>
      <c r="D24" s="47">
        <v>48.47</v>
      </c>
      <c r="E24" s="48">
        <v>193.82</v>
      </c>
      <c r="F24" s="47">
        <v>0</v>
      </c>
      <c r="G24" s="80">
        <v>80.62</v>
      </c>
      <c r="H24" s="49">
        <v>0</v>
      </c>
      <c r="I24" s="50">
        <v>148</v>
      </c>
      <c r="J24" s="89" t="s">
        <v>18</v>
      </c>
      <c r="K24" s="54">
        <f t="shared" ref="K24:K36" si="2">+((I24*100/G24)-100)</f>
        <v>83.577276110146357</v>
      </c>
      <c r="L24" s="90" t="s">
        <v>18</v>
      </c>
      <c r="M24" s="56">
        <f t="shared" ref="L24:M36" si="3">+((I24*100/C24)-100)</f>
        <v>-73.405545662498398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12369.512000000001</v>
      </c>
      <c r="C25" s="80">
        <v>683.87099999999998</v>
      </c>
      <c r="D25" s="47">
        <v>11045.206</v>
      </c>
      <c r="E25" s="48">
        <v>217.16399999999999</v>
      </c>
      <c r="F25" s="47">
        <v>12230.689999999999</v>
      </c>
      <c r="G25" s="80">
        <v>121.265</v>
      </c>
      <c r="H25" s="49">
        <v>11264.467999999999</v>
      </c>
      <c r="I25" s="50">
        <v>58.345999999999997</v>
      </c>
      <c r="J25" s="90">
        <f t="shared" ref="J25:K28" si="4">+((H25*100/F25)-100)</f>
        <v>-7.8999794778544867</v>
      </c>
      <c r="K25" s="54">
        <f t="shared" si="2"/>
        <v>-51.885539933204143</v>
      </c>
      <c r="L25" s="90">
        <f t="shared" si="3"/>
        <v>-8.933610315427174</v>
      </c>
      <c r="M25" s="56">
        <f t="shared" si="3"/>
        <v>-91.468273987345569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111.364</v>
      </c>
      <c r="C26" s="80">
        <v>0</v>
      </c>
      <c r="D26" s="47">
        <v>172.54</v>
      </c>
      <c r="E26" s="48">
        <v>0</v>
      </c>
      <c r="F26" s="47">
        <v>0</v>
      </c>
      <c r="G26" s="80">
        <v>0</v>
      </c>
      <c r="H26" s="49">
        <v>329.64699999999999</v>
      </c>
      <c r="I26" s="50">
        <v>0</v>
      </c>
      <c r="J26" s="90" t="s">
        <v>18</v>
      </c>
      <c r="K26" s="54" t="s">
        <v>18</v>
      </c>
      <c r="L26" s="90">
        <f t="shared" si="3"/>
        <v>196.008584461765</v>
      </c>
      <c r="M26" s="56" t="s">
        <v>18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33472.385999999999</v>
      </c>
      <c r="C27" s="48">
        <v>4459.8850000000002</v>
      </c>
      <c r="D27" s="47">
        <v>151977.75699999998</v>
      </c>
      <c r="E27" s="48">
        <v>14354.458999999999</v>
      </c>
      <c r="F27" s="47">
        <v>74689.187999999995</v>
      </c>
      <c r="G27" s="80">
        <v>13567.137999999999</v>
      </c>
      <c r="H27" s="49">
        <v>23946.477999999999</v>
      </c>
      <c r="I27" s="50">
        <v>1873.2050000000002</v>
      </c>
      <c r="J27" s="90">
        <f t="shared" si="4"/>
        <v>-67.93849465869144</v>
      </c>
      <c r="K27" s="54">
        <f t="shared" si="4"/>
        <v>-86.193071818094566</v>
      </c>
      <c r="L27" s="90">
        <f t="shared" si="3"/>
        <v>-28.459004983988891</v>
      </c>
      <c r="M27" s="56">
        <f t="shared" si="3"/>
        <v>-57.99880490192011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90</v>
      </c>
      <c r="F28" s="47">
        <v>0</v>
      </c>
      <c r="G28" s="80">
        <v>0</v>
      </c>
      <c r="H28" s="49">
        <v>0</v>
      </c>
      <c r="I28" s="50">
        <v>0.42499999999999999</v>
      </c>
      <c r="J28" s="90" t="s">
        <v>18</v>
      </c>
      <c r="K28" s="54" t="s">
        <v>18</v>
      </c>
      <c r="L28" s="90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439100.33799999999</v>
      </c>
      <c r="C29" s="94">
        <v>56076.619000000006</v>
      </c>
      <c r="D29" s="95">
        <v>511008.71499999997</v>
      </c>
      <c r="E29" s="96">
        <v>28471.508999999998</v>
      </c>
      <c r="F29" s="97">
        <v>448498.22599999997</v>
      </c>
      <c r="G29" s="97">
        <v>19808.199000000001</v>
      </c>
      <c r="H29" s="97">
        <v>477434.19400000002</v>
      </c>
      <c r="I29" s="97">
        <v>22225.733</v>
      </c>
      <c r="J29" s="97">
        <f>+((H29*100/F29)-100)</f>
        <v>6.4517463665508501</v>
      </c>
      <c r="K29" s="97">
        <f>+((I29*100/G29)-100)</f>
        <v>12.20471381572851</v>
      </c>
      <c r="L29" s="97">
        <f>+((H29*100/B29)-100)</f>
        <v>8.7300902965827305</v>
      </c>
      <c r="M29" s="95">
        <f>+((I29*100/C29)-100)</f>
        <v>-60.365418963650434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2023-08-23T11:37:19Z</dcterms:created>
  <dcterms:modified xsi:type="dcterms:W3CDTF">2023-08-23T11:38:27Z</dcterms:modified>
</cp:coreProperties>
</file>