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8_{83D4DA82-39DA-4257-B29E-C78DB23FBE35}" xr6:coauthVersionLast="47" xr6:coauthVersionMax="47" xr10:uidLastSave="{00000000-0000-0000-0000-000000000000}"/>
  <bookViews>
    <workbookView xWindow="-120" yWindow="-120" windowWidth="29040" windowHeight="17640" xr2:uid="{42E93379-77D9-4C85-ABF3-700A4E7526C9}"/>
  </bookViews>
  <sheets>
    <sheet name="32_3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M29" i="1"/>
  <c r="K29" i="1"/>
  <c r="M28" i="1"/>
  <c r="L28" i="1"/>
  <c r="K28" i="1"/>
  <c r="J28" i="1"/>
  <c r="L27" i="1"/>
  <c r="J27" i="1"/>
  <c r="M26" i="1"/>
  <c r="L26" i="1"/>
  <c r="K26" i="1"/>
  <c r="J26" i="1"/>
  <c r="M25" i="1"/>
  <c r="K25" i="1"/>
  <c r="M24" i="1"/>
  <c r="L24" i="1"/>
  <c r="K24" i="1"/>
  <c r="J24" i="1"/>
  <c r="M22" i="1"/>
  <c r="L22" i="1"/>
  <c r="K22" i="1"/>
  <c r="J22" i="1"/>
  <c r="M21" i="1"/>
  <c r="L21" i="1"/>
  <c r="K21" i="1"/>
  <c r="J21" i="1"/>
  <c r="M20" i="1"/>
  <c r="L20" i="1"/>
  <c r="K20" i="1"/>
  <c r="J20" i="1"/>
  <c r="L19" i="1"/>
  <c r="J19" i="1"/>
  <c r="M18" i="1"/>
  <c r="L18" i="1"/>
  <c r="K18" i="1"/>
  <c r="J18" i="1"/>
  <c r="L17" i="1"/>
  <c r="J17" i="1"/>
  <c r="L16" i="1"/>
  <c r="J16" i="1"/>
  <c r="L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<sst xmlns="http://schemas.openxmlformats.org/spreadsheetml/2006/main" count="71" uniqueCount="36">
  <si>
    <t xml:space="preserve">Grūdų  ir aliejinių augalų sėklų  supirkimo kiekių suvestinė ataskaita (2023 m. 32– 34 sav.) pagal GS-1*, t </t>
  </si>
  <si>
    <t xml:space="preserve">                      Data
Grūdai</t>
  </si>
  <si>
    <t>Pokytis, %</t>
  </si>
  <si>
    <t>34  sav.  (08 22–28)</t>
  </si>
  <si>
    <t>32  sav.  (08 07–13)</t>
  </si>
  <si>
    <t>33  sav.  (08 14–20)</t>
  </si>
  <si>
    <t>34  sav.  (08 21–27)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</si>
  <si>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</si>
  <si>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</si>
  <si>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</si>
  <si>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</si>
  <si>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</si>
  <si>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</si>
  <si>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</si>
  <si>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</si>
  <si>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</si>
  <si>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</si>
  <si>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</si>
  <si>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</si>
  <si>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</si>
  <si>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</si>
  <si>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</si>
  <si>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</si>
  <si>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</si>
  <si>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</si>
  <si>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</si>
  <si>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</si>
  <si>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</si>
  <si>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</si>
  <si>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</si>
  <si>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</si>
  <si>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</si>
  <si>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2023 m. 34 savaitę su   33  savaite</t>
  </si>
  <si>
    <t>*** lyginant 2023 m. 34 savaitę su 2022 m. 34 savaite</t>
  </si>
  <si>
    <t>Pastaba: grūdų bei aliejinių augalų sėklų 32 ir 33 savaičių supirkimo kiekiai patikslinti  2023-08-31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</si>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</sst>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5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5" xfId="0" applyNumberFormat="1" applyFont="1" applyFill="1" applyBorder="1" applyAlignment="1">
      <alignment vertical="center"/>
    </xf>
    <xf numFmtId="4" fontId="5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5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52E2EB09-C48E-4043-968A-62DE3932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644B600C-9FBF-46EA-A97E-238D7C53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410C7FE2-F73D-4ED9-A0BE-3CCA4CD1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AB8E6354-0AEF-46F8-A031-E5243464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D6C91687-B48E-4DAC-9F3F-2EF67CD4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ECCC5B8-9D2B-4307-B169-7F66E09C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065803EE-004B-4670-B650-832C7C8C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9C2D81E9-E226-428F-8D14-314572B4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8A0E01E-A34E-485B-8B20-54382AE2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3F6A423-31CD-4E4B-B12F-127AC1CE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15E5164E-4237-41BF-AE0D-DC167205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7546C1E-EAE3-4BB5-AA9D-338E435A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99F7D345-E091-49C8-87B4-1252C2D4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B0687F68-D3AF-4919-B292-841D6C65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C66D0573-20C7-4AD1-9075-4037414E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8AE7322-B4A6-41A8-8385-50CDC7267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ECC8414-5F15-4BDB-8BE1-7F9A93CD4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0C85F6A6-B022-4809-BA68-2CDF4A31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0BC759A2-FF87-471B-A38B-2BB775BA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8FEC12D6-EBF3-4509-A5AA-07785ED2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670F314B-BE43-4EFD-A353-7BA3C452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D839F8A5-CCAE-4295-8F6A-784CDA41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D9DB444D-D596-4FBC-838F-7F5A2B9F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E24FCF3A-3B65-435E-8353-DFEF178F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19320311-C55C-4B07-A3BA-B1085D29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3150EB24-A23A-48CB-A00E-565990F6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D16F6C37-A233-481F-9271-735E9E561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D61AB9CE-5F9B-4E89-9E7E-35595CBB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61270CDA-0419-4904-8B36-24E6B1DB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B37A1A42-9451-4421-A5B8-6029F2B6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C71C05B7-9F37-449F-91DA-873B1F6F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EBBB0675-41B1-4AFC-AA1D-BFC87834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1FCCCB31-B771-4741-B50E-C46E1C6F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E3BE64AC-EC54-4E88-A1F1-A2D2BA1F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F8E07E25-AE21-4047-95A0-7712BD59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B2B8CA08-36D2-4D44-B3D8-D0E91C68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E0B73263-5A7C-4A8F-9847-3796CBD3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34598185-D10C-4114-AE26-B53D850A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8FBA5B53-2BC4-4A68-BD5F-0ED13827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262B20EB-B518-428D-9F7A-42C01EDE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556CC069-FBEA-49F0-AA2E-67E96969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06176169-F3E5-4181-AA80-BB5CC8C1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00263758-2E88-4E28-A7C6-13787F95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68827777-EAAF-4743-959B-4E352173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58E1BE5C-6C8D-4968-9570-5FFA634D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F5A53926-49FB-42E4-9758-47E33065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5315599C-3A14-4774-9883-83E5869B0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E262D4C8-761A-4D2B-986B-B935024A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2427BDA0-B0E0-4403-B5AE-D6FB9924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D0377A18-5A3B-4A3F-94AC-22412777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3E897997-87E6-40B2-AB08-B9E5F180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2F4428E7-25DA-46DC-A105-EA699F66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5A6B77DE-C08D-40ED-B30C-8655BA1B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7933E16A-FD71-4F35-BA32-55C803C2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A8F3C974-7C65-4319-B991-4B329986B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A106184B-4667-40CF-96DE-5C610537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1FD0E2C5-88ED-4EE4-85E6-94E6A3CB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7B42E1ED-C99C-4D7E-A8E7-BCC2AB17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610061AB-1EE3-430D-A114-144F0E64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7612005D-9B45-4021-8C8E-57D91FB9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9C5C852F-EFF6-4DD3-96D9-EAB0F587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417E705C-9A88-4CCC-A12C-7C291026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DEE951A1-6A95-4339-AE76-FEEAB1A4B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4C521399-5DC0-4E19-8510-921F2411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738264B5-C4D3-4A84-B347-0688AABCE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42BBFEA4-205C-434A-B5B2-491F7AE1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1A223E92-31BC-4C0A-8F41-7099B655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ACD40877-4580-4E93-A59A-23CA185C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00FBBF7B-A9BA-4160-8BCF-2C2AD1EF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C58D0E41-2EED-45C3-8E82-CDD8B385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EBB3D804-0A91-4C1C-96E0-822121AC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770E9173-DF1E-48D0-815F-ADC811A9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E84196D3-FDE6-4FD6-9F6B-09CCF595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36E99535-B7DC-4A79-ADDF-9C2A7FB8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08738661-B9FB-49F2-A30C-03C8D75B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2A9D612E-E446-43F1-BBB5-072C84D0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644D5724-BB09-4BEC-980E-95FD1509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1778A6B4-7C6E-4E4C-A65C-42803AFF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0AE2ABD6-3AC3-4256-87AB-483626E92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857D3BD6-4676-4C21-97E6-6D0F9336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B7503052-8F10-424D-A33A-BAA17E49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FA44C599-2F43-45D0-B33C-9FC972146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6A4A0A53-E752-4061-BAFE-AE50C57D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36FA4BFD-D0C9-4FE2-86CD-F631FE45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A0A0D058-5C7B-449A-9668-F5CBA9C0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32EFC6D-383E-4C0A-9296-34B84740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9EEF3130-F991-4116-B6EF-EDE3354D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A4006A82-5B9A-4142-9BBC-D1678AC0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F726EA53-6210-4F41-BE8D-3B58FB82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8B027FEE-C525-4C4F-9322-56A93C90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C81A0F3A-6FB5-4596-8FA8-9C0F28B34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030C3717-C833-4FFA-B04F-320DFF05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4B99B76-D54D-4E72-83D7-474BA417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2C401664-F141-416F-BD9A-D6FBBCB2C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4221B124-9BA7-43A3-911A-BDA6FEE5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2E639D85-DAA6-4F27-AFBB-FE1F373B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5F3E5590-A1E2-45C9-AEAE-1748EBDE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CC85620-222C-4D58-9E75-B0BDF1C8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31842722-B3CB-47B9-BBC8-F08513C8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1B223D80-2CA6-4A4A-8BAB-C7D01FC9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B698D75-DDE8-492E-A120-D458797E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EF0EF814-CFD5-4A26-9505-DE5F17438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C758341-C6A1-4310-BE43-361E6B98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9EB34A6C-EC40-4CC7-81C0-3A26EDF0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5988F5BF-0AB8-4916-8B45-15F9C20B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393A09B-A028-4793-B568-A93B9A376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CDC288E3-7677-4D90-815B-618950F9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436F32D8-ADEC-4476-BAA5-8F25B172F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8E0D176E-A14A-42F0-8F24-457E0571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A7C5DBD1-FC02-42FC-96F6-1E169E1BE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D473E89D-9920-49D4-8B74-D444BD5B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417F4A9A-4CB3-4F34-A3FE-1AA6D60D4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DC938D05-327B-427D-8AE1-2BE94189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3283BD62-6096-4215-BD62-65518C8B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2639D16A-41B0-442C-8C42-99E91AE3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08F04839-B23A-4752-8EC1-95B27A68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12E9C095-9AFA-44D7-967D-E82143F6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1DE4A6BB-AC97-41CD-971A-6425487C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A0DCD558-BE6F-4BE0-8006-8379B557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09AB64E7-B026-434D-888D-9CF12C01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E5A4829A-D565-4592-B533-B6C2358A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C9BA952C-D919-4AB0-9A8F-09334826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C94F6026-D29B-4341-A7BC-BC29AE46D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09FA36B2-28AE-42B9-BC28-33675402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53402772-7265-4A1D-A618-78D1C1BA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0B3D2B9F-6220-4513-B6B2-48059982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630DDC09-A760-4945-87C9-46BD9DA4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D4A3A866-3326-437C-89BA-7640E5BB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9DACBDED-7936-45CC-9CB1-73E187D2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22047B09-8698-4A1D-B30A-E72EE7045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8151C4C0-C3B8-4B41-8169-BFF9F6C7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C9EF20D3-C276-47D0-9BA5-1EC6509A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36DDCD7-95E2-44F9-8DBB-C4979781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9D8BC6F6-E54B-4F9D-9F0D-3D36A419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0C688554-96BB-4067-87EE-759AB0A9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7EACCAE2-0DA8-43D0-A371-3F1D6685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031058CB-D3E4-433F-AFBE-941D524C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BF7DCC24-EF45-4577-A862-7CF4F420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2EB8531F-6152-44BD-BBF7-F168BBAD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767154D0-523C-49B2-9EFF-FD1AA587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ED66461F-C8CB-4C40-8B18-1FDE7453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2FD7B849-BFD3-4CF0-9AC8-1349236D0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C73B3E7C-964F-4AC3-B8D5-09F02AF9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F09089BC-2192-4A69-B4B2-E2903223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5463EC74-590E-4F9E-A0FD-28E57370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EBF81F11-4C13-4BF1-88E4-963D2AA5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5492263D-2C05-4933-9930-DC82E45A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E45D3CB5-FA62-4F87-94AE-D2D2A096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0129D9D1-17FF-4CC1-910A-17E25001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741CCEC0-3D4E-41D3-86DC-0C6728D0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7049C329-9352-43A8-998F-F3C6AA6D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02ED5F62-CC9A-45FD-A698-635EDBB7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F7E78AC0-4DCC-4E6F-BE48-36801A19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F00BFA36-F831-4EDF-9B5E-F9553013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4D4FE2D9-31C7-4E03-98E5-7D762C5E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743B9F82-6D0B-44DF-9715-E4363716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028E3C9F-FC64-43E2-89C4-2A267775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5EAB131E-39DB-48D5-8260-5343DBD0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5388B08F-3374-4E1E-9B66-4CF78CB3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01482423-0E75-4B66-9784-A282018C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BB7AE173-A60A-4647-9B2C-74DF0807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CC95A1BE-64D3-4C5B-927D-336838B1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691609E9-A5BE-45B5-9BD6-26B87972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08FF6958-4FD7-4914-B375-4F8CB501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FCC12DB2-49C4-465C-9F38-D6A0B0A13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D962995A-C82C-49E3-B569-9BE6F6E4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A167052A-6EEF-479B-99A9-BF90FF00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6270B3CD-E55A-47DB-BE07-F5BA97C7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17C8F7DC-1A58-431B-9649-BBC2F47C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1F7D6A30-DF94-47E1-87CE-F6FD577F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6247356E-23D3-4325-AF3D-346679DF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7DCA1301-D142-41DB-B82C-0EA5B47E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282106E7-6149-4F32-A275-5718A8A4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8D3D8205-EEA6-48D5-82AE-3A5FD774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D7B4D6F6-2289-4E3D-95B6-AE83786F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35294747-9156-4490-BE3F-60826F701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FC9EB0FC-80C8-4385-8781-11E7AA4D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F8058F45-760F-4448-866B-C3B20A17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E486ECF9-A2D8-4F04-AEF1-95A858B3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A84D0F21-3073-48F2-B9D7-545FDF0A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91DA8F7B-59DC-444F-8456-111DC4C1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BBE57352-0D3C-4C1C-88A4-4B4A13424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9488D95F-B3D7-46AE-9A0E-9CF9B773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65884438-D0BF-4D50-927B-DECA565F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45119DC1-0BDC-43B1-8880-EE01BA7E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BCBFA1E6-8875-4179-9788-A718BAB2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2E039346-9BCF-4016-8524-D19235F1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71D11181-8EB5-40DD-95F0-224902E8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455D1091-A7A2-4784-9E37-EC054A01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5B033F6E-4980-4B76-B00C-C371CB7E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5EACE325-7C8D-47DD-9B27-378F3398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90E655FA-6564-4672-BBB2-209F7F39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60C60A9D-2942-46D6-ACFA-AED2D2B7A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6B4FB03E-5708-4B90-925A-348DFD8B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C0095180-8381-4AC2-A240-4AE6E46E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96B35AD7-F977-47F3-9CCA-6EBDE3C7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10E140AF-27B5-4099-B453-FDEDD772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C892748E-B90D-4999-886E-E452F446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B83D6AB4-A3E1-405C-8D58-0DF8FA0D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FCA0EC13-A292-411C-802A-2D737645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B6EA0CF3-D806-4648-852F-F84F1CB1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CCFD9EB3-D46E-4C79-9B9D-8B09F200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F08968E3-ADF7-4AAF-8E55-6A67044C7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20D79FA6-05F2-41C2-8BF9-E7287678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D07A601C-16CE-477F-9209-3247685E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30BF4CFC-F10F-4E56-BDA3-2E14D191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502F715A-FD41-4C34-BBA5-8AADDBC3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053AD94C-AB06-4FCA-8CC0-76717C23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AA9A5F1B-B15A-48BB-B14A-B0EE8573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2EEC9B80-737E-4991-8248-85AF3BB6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225E1037-6F9E-4786-8E20-068C9216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B1E8F312-A041-49AD-BFB7-16392342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52472DBA-95EE-49E5-B826-910204D3E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058AE290-F9E0-42D5-84A9-A57FAEDDA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48D78BE3-DB3D-4D48-999A-F4A254BE8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0E22D474-9FA8-4B5D-BB6B-E9FACDE3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A1A03963-E004-43AA-8C31-3009BDC4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173A27ED-F002-4211-A6DF-4F6BA01D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3924F0CB-7964-465C-A1C2-E64D86C98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5899F412-167F-438B-92E9-0273C077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B0F11B28-FED0-42CD-90C4-3110CA50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9C4ADD4F-7D7E-44E3-A4F8-508E18AF3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38464735-A2B9-48CD-B975-2A430923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1C1EA55E-D089-4AD9-B77E-4C0E3EA4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76C4D603-DFCA-41E9-AEAC-5D0273D6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89D8D1AF-16F0-47A9-A6F0-55040FB44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3B3C3DB2-1BB3-47BB-BD12-8433BC02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94C08D2B-F841-44BA-A49B-71251B17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BA8A13AA-B851-42E4-ABDE-8E14CEAB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37DA01FE-7DD8-4D2A-ADD2-F33B3EFD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1604AE34-7A58-4F06-A5D0-312450F8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61032B7F-9111-4776-8AA3-648D4769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82AC3713-2F40-4BBE-B517-410DF6B5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82BBE326-1F5C-425E-8511-318F310D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90A81FD8-38E0-42A8-9788-48B7E114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841F85FE-B107-40BD-95CC-AA0BE9D7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9909F724-14B8-43F9-B87D-D0A3AD21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C4D2C780-9DA0-418C-8D24-717D2C3F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3F747450-1617-48F0-A074-C12C3280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16291252-5C24-47C3-9BE4-0EB08DBF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A1C35ECA-4442-4338-B858-F1F88B49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7D7EF5E0-2BE0-492B-A055-EC48FDE58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D4D9958F-DCFE-454B-B684-AC4FB291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EBBD1B0C-CE4E-48B9-B575-B0DB90EC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EEC4B6CB-826D-4AF7-BCDD-B87A4FAE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09328BCB-3892-43AB-90E3-2522FF888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2FF789DB-EC89-4EE9-A4AA-E2093110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7EFDD5F5-0295-4B47-A998-74D254A7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915E1A55-9857-4573-973A-C89C692E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C87398D2-BC43-40B7-956A-A88F3C03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7FC22C4F-941F-4CBA-962F-5498707A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C84F6545-9F0B-4198-AA5D-ACFD489F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3BA98828-B725-4859-800A-C8CD703F3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07A7174D-D447-43A3-8021-3C476AF20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E903B669-0276-4A43-AB28-4D32A482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23E5FCD9-A6CD-4770-9DA4-39828973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E595838D-3E78-42D5-BA7A-9471195E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5EE25AD0-4509-4E53-BE00-8FB91876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9D75CCCF-1F2D-4B26-B5F7-6D278C25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C65A3EB7-B0DB-45D5-9025-D455CD24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7A7CBDBA-3B7C-495A-9F5B-92825DCD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B4CDE5F4-07A2-4D5D-B203-15285F5B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5408D478-240C-480E-BA7F-133192BD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0407199A-C04C-4F89-939D-086DD836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B9A5C26A-C4DA-4DA1-8E9B-872A7EB0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A201DA55-970C-41F9-A874-34CE877A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20C54F6-2BA1-4557-89EE-1CF773AB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9F307D0C-FDA2-4D7B-90CD-3E9451B85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7C54CBA2-4D27-4485-813F-B4FB7A0F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5D017998-94EB-41B8-8429-597FC2C5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CC6B9B4A-296D-4906-8FF2-442FAA44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89F10EBE-7A66-44CB-B232-80E1BBE5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710438CB-EC33-4312-85F0-8A5D78654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53D8461E-D713-4870-B8F1-ED23289C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D86D2A24-1A83-4634-9984-8A37E9F2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2319D1B3-70E5-477C-A4D3-51F41A92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8D46E11A-9079-476B-99AB-B8BF638B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97958C01-106E-4A7E-AE66-3BA72263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887ABAE7-0E33-4203-8BBA-67A6BE00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FA725C86-D961-4F80-B49A-CEC630DA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6DA68918-94E3-463A-B258-A7A7839A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9B2DBA4F-C07B-4695-9E24-A65E192B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6F502A51-C608-4773-B56E-90282863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4F89A136-ED1E-498B-99D7-10FB70E5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7CDEB24F-23BB-4C3E-AC08-FD4BED1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F2045654-84FE-416C-A186-EF2A55E8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52B7552C-48BD-44F8-94BF-2E057495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59A6D925-2517-4AE0-93C6-5E9F8D57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2CF37921-35B7-4833-AED1-7AEDFE80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CF5BE603-39C2-4910-A8CA-E308E839D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C4DAA0E9-7831-4C56-96BA-9B7BD3FB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AFF7E07F-B5CF-4DB2-9FE9-281BD89B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6EF748D4-C233-44E7-8D82-8722CE4C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24E89732-3A68-4D28-9AF4-76A98C67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C7301D26-CDDF-4B8B-ACF7-FF408BCC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8795A897-636F-49DB-A647-521A6FDB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7B2D524F-18D3-4C62-88C6-E2AC6B47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6CED94C5-CE05-4D9F-B2AC-B76EC8FA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9EA2D20E-2DC5-4565-B60E-C2A7EDAD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AC63F278-ECE7-4BD3-9F88-892DEA58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DE7B1004-6ED7-45E3-B63E-0E508F85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5BD887C3-247D-4FB0-B776-07F810D08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C1468624-CE81-4938-AE02-95C83BC5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9D4B43AA-9058-4744-98D7-3B55F0E3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A5506EB0-B6A7-46CC-BD44-6E18BC0F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94C83F64-72DE-4EC2-BF1C-283CA698E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725FCA29-8763-4BB4-BFDB-6F19C13E7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3B96AF51-E2DA-478B-B99C-EF010E82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60EBAD0F-CC13-4E18-842B-FBDF43A6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CDF80CB8-00CE-4FE6-9BC2-9A452D79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95D7B86D-AF0F-4A32-A0D5-019F211A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EA3B7664-AA27-4F7E-B6BB-EFE80D8E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29631CB9-6472-4171-B7A4-84D39F948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7C9980B0-227D-4940-8AB5-C11819F1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D637AC79-FB6B-46FF-82ED-6F72C8FD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5A8AB951-D38F-4A32-8D55-23CD1248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72FB095F-B9F8-4486-9E0C-DB5B4063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200A6D87-7983-49F9-8FF3-9F0746BC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20B4684F-3701-4685-9A4B-2EC77AC4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FFF1DE0C-94D2-4AF4-BB29-AC306822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26D492B6-C0AE-48C7-A9D1-E0C6CC3F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2B6E994D-04B1-4DAA-8E07-E809D417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F250292B-F1F1-4D3A-B0BC-05A0ED87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C53FF6F0-08D0-4178-A547-B7548254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7251B426-DEEA-4478-A4AA-0C6DFAC8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ECCA95A2-03B9-411B-B022-ADEF1835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F228F938-EBB9-4309-8A77-268AEF3D2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59ED3FE6-4F4C-4818-AB68-D987F814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0D1B258-35C2-4CB2-A576-144367448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08874474-95B3-40A7-A127-C9705710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4A70233E-123E-4774-B917-4C8ED696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0193D767-9304-4E24-B422-E63B9DA5E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7CEB6638-5D77-47BB-BF12-DA6D8BC6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07DDA7FF-11AC-42D2-B283-3D4CE31C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FEAFA0A2-B652-4F3E-9214-B82E5C97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343E42CD-74F3-49D4-8DAE-534FA103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28A81FF4-AFD9-4309-BBD3-B8D6334D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AF0A7D76-7484-44C9-9C7A-56C602974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E7CA1637-4F6F-48E9-8DCB-82E8DB1D7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3B3CF671-CF7A-4DD8-84A5-09D4A8620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1BC0B208-06A7-4A5A-9C38-D75B29B4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7B001CDD-6700-4057-84D5-BC50AC221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B14EFD27-89F7-46D9-8F6C-E8A7ACFD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0826CCF5-690E-4E19-BA91-0C213456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116738DF-603F-4A7D-9900-820FD01E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9DE3CA5F-7653-49DF-8256-8F4851A5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7178E7F9-E90B-4A7E-A1E0-EE18DD1E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BB89323B-A2A3-47D7-AF48-2DFED460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E69F207D-528F-4FD9-8686-4CD26700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74A92AB7-9C31-42BF-8E22-8DF90FAD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871082AE-B835-4A03-A187-2F2B1087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01513BAC-441E-4EBC-B80D-1AFFED87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ADFE474E-B2C6-4A24-AE50-541D0E38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0C8793CA-B9B2-4E57-866F-164D3F53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506B8761-01CF-4108-A249-D8D55AA6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06BE671F-F13B-492C-A113-12DC08F8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DA4B1AC-C26B-4060-A1FF-6A562DFF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AC9DC449-3484-4632-9F50-1EDB6ED6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82028115-40EA-4761-BD10-B40BBC05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02DB0294-C292-4AD3-8192-E4C08458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4B6C5816-939B-4912-8953-C9722D94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E9208F56-26E7-4FCE-8602-82CCD4AE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4F297C0A-D7E7-4B05-A495-A3A89A29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8BD41283-FAB0-4D73-A1B6-A7C97794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694C28D6-680F-42A6-93C3-11E500C5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B8FAA1DB-0FE0-47F0-81C2-472EF16E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8D32FEE1-2A7E-4AB1-A9EE-3D5C43E3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A8136440-7EDC-4443-BE97-5457B0D2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165B1D44-88B6-4E4C-ABEE-FDCE4F71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0F8C0545-2AFE-49F9-947E-905DD78A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36D9F0FA-FA1C-4BEE-990E-AA520356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3A8475DC-B844-460A-9D4A-6D113158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4AE2603D-91BE-43A4-9737-6B743E53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9F6E6729-97D7-4964-94A9-6D230F31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3521BD3D-7569-4DC4-86FD-403BEA8C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D73A9291-2095-4A06-9C55-A31AAAB5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00E4ED2F-95EB-4275-901B-FFABEE7E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EF9394D3-E853-4CA1-8070-3BDDFCF8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F4C13354-E57C-4209-83BE-70133829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3441466F-606D-4D4D-B054-E491B05B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D4F2ABD8-9264-4EF7-AE6C-459E2FF9E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DBCB3751-462D-4C08-A747-437A54E3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A5538303-7A9B-4752-85F9-FDB4A457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17F66AE9-4C3F-42F3-8E9A-BF9C9DB3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39C2CCF0-D471-4FDD-8B39-6DF336E9D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6B6A34FB-BC71-4419-931B-B1A3FBBD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ADCA3C52-7681-4D66-99E3-9D6718EE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FD89AAB8-FA0D-48A6-8994-AF1F33FF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3A1DE58A-3A12-4B41-82AC-B065CE57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0573E5BB-2B95-467B-A97A-7F14A667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A92E9886-68CD-448B-8C02-31220046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30E17C56-7C3C-4FE4-965B-B2A6A3C3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177CFACE-812F-44E9-9885-19250D80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4C1694BC-E259-4463-AB11-EC8D0DF7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7AADF77E-67AB-4837-A0EC-8DC8B6A3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9975341D-66E5-441B-AF93-4C1A7B50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D47EEE11-FF1D-4ED5-923C-897C74DE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50FB34E3-0787-434F-91B1-DBF262FEA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3D5B319E-3F1A-40E5-8F3E-4BDC54171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0D785529-3825-4EDB-83F6-06E2639D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C7DDBCE8-F8B2-4A4E-9DB2-670C61E1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716EED85-1752-4FD0-B43F-3F37800A5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92F52823-A795-45F8-9B58-7FC1DE3E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610936DA-D2D3-4B7B-9473-1FC17210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6107F873-6B51-4E1C-BE61-69BEF62C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571F23F2-A458-4C71-831A-DDD9125D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EF42545B-18C1-4191-BA98-6434FE58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D731DB17-A56B-4B83-B560-FCE31A35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6D624EAA-D595-4688-9EFC-4C33CEFD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E35E9830-94D7-4C75-8D38-CC3D4F96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55265F2A-B6DC-4958-98CD-DDE48C9C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FFF0C1E5-0813-41C3-8758-51BDEBFFC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7591FC9-3A3E-4240-A246-96D2F7F4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E7AD3FC6-6D03-4526-89C3-D1990436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11314EDF-CBD5-41FE-80D7-B3C2E64A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C2C60DDD-73D7-4BAA-8849-6E9650A1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7B76B29-D6CB-4830-A31D-29FDB182E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868A408B-0255-4B05-847E-D894E40F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6CD3968F-B16E-465B-94DE-B2EF100C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1B5F79A1-0FC1-4306-8886-CCE5D56D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3DC39400-96D8-4AA1-9DE6-EBDE0EC7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52DDCAEC-9851-4CFE-93E4-CC13DAAB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6A7DD26F-9EC2-4282-BD50-2DC739C5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B48B00D7-1D95-4BDE-8373-C2438A72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1DFF0B56-AE54-44C6-A1A8-E0FF6F1C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29F97994-A3B0-4C02-B71A-3446CA6F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95CDB91A-857C-4B0D-8195-A2D2A8A6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920F55F2-4D45-4AF9-8DF3-8E3B8D2C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5F497F52-F76E-4FA4-98A4-40AC8449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8529849A-09CF-4849-9713-FFB0BB09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0A0EAF45-F08C-44CA-A643-7898C059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CDB36A5E-7DF8-476D-9BAF-23128C938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C3D363DF-8AB3-4CDE-ABA6-E3228234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9D56457F-5574-4BBA-B083-879A0932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30F3474E-8996-4ED6-925F-544FA16C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B673B48E-7965-46AD-9386-C1092D0A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9E1C683C-5E12-4CF8-9A3B-8ED17AC2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81C5C2BE-124F-43DC-9E31-7ED083B6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A4D7E369-5179-4E8B-AEA4-5C8EF974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41AB3E54-7A3E-4AAC-85B7-A4078423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FDCD9613-E5F6-4D33-9FF1-C3AB50AA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61D2AFFB-9213-4FE2-A990-4CAB0075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4A43FDC7-340B-449F-BC58-E562BF70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52FE69E7-93A7-4718-8796-0DADE428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33CB4811-992D-4D4A-82BF-7620B9C2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20C5D940-C747-4B58-9547-1C424081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8AA6BF70-6D92-4748-B23D-3EF56C0D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6A72B6B4-15C3-49F5-AC56-E8F9BCAB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0116BA99-7C51-4347-97D5-3C64908FA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0866B795-F507-4184-85D8-0F35A708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556849DC-EFC9-47ED-A82F-6964D044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E823B26D-38A3-4F67-AE5C-CC25E222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C10AF1EE-4A84-4463-9F36-912148D1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B52B695D-804F-4A2C-B641-CA32BA24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EE32F588-65B4-4B2F-95D7-4B4749DCC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DE611C4A-F7F8-4FB3-A0A6-14E32FF9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D0993707-C48C-4660-863C-1629EDB8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0FA33B1D-4ED1-423B-8788-46F1ADFB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03980C2A-A0CA-4F90-96E2-C18E4ABF3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02271E7B-FFF9-46BD-A058-388E60F7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B8A056DB-19EC-4FB4-A277-A48DB2DD2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C180E452-4E66-49B4-AFB5-91E98DBE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8B030AA4-50E3-43E8-974D-2E2D3CA1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CF1FC137-6D1C-45AA-B1FD-14E0E6EC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7DEA732C-1724-475F-8D4D-72FFBCEE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0A96F58D-4293-42F1-BF45-03C3158C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008333C2-841E-4AAC-BDBF-E64A4EB2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E6F0A5B1-8667-404F-9F5D-C93CA6B9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7B601274-F920-422E-8528-0EF23F97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EC3A6392-8A64-4CE2-AAEC-1C4D3520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7ECAE8BE-502D-4705-B879-CE6720CC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BD4CD5A8-94E7-47D3-B24F-D6EA699B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9CA0DABE-6422-420F-925F-E8E25AE3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5C2EC791-6251-40C1-9B09-85803D41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7544902B-6240-46AD-A20C-B42CC94A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0F49C518-BD7F-4994-83E0-59C49AD9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71282D87-F8A0-4A08-9A80-D6D4A7EE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9568BD42-BC24-4030-9DCD-AB8DEBE1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D36A91F8-9B81-465B-97E8-C971CB7E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0D107475-C69D-4A50-840B-5B1C8D1A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CAAE484A-2318-4A13-A127-91A32B63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B5ADD745-2D47-4F87-A7D3-6F574CA4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0A38230C-A090-430C-9C9F-6695434B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5333F528-FBC7-4E0A-8E1A-F6EE693E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D07B8165-5A9E-43FB-8C3B-A3E239FE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8C717AB6-0558-496A-99A0-77409642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EE3F92C3-D8D9-43D4-AE7A-E85B03CA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A63E469B-5497-435A-A2F7-F381268C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EFDBB3B9-1486-4787-A2A1-C5C42454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BADC6518-89AC-453A-B86D-AF4F4501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71419C11-0F91-4D75-9F09-8290304D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F153F09E-966E-4ED2-B603-6BD96565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A6074F96-1C9D-457F-8841-D5BC4383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E1296BBE-D864-4EAA-BDBA-677781AB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902F087A-1B82-4141-A6EF-DFCABCC8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F80C478D-0F02-4602-B562-AB2200B8C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CC01B9B7-0432-4BFF-BAA1-B3230ABC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12837D4B-B123-4F4D-B67F-A9D14511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59D6CFAB-EC0F-42A1-AF74-C8A836616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375CDD5B-B55F-4947-B88F-33448C5B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7AA82971-4790-4DEE-B1A3-984ED0EA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4C4D8B5F-32E5-411D-B6B6-DE93DCD7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9DD727AE-052C-4693-BC37-9D212352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4C3289B2-70DE-4D72-B39C-FC5DF9FE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3D4B97CF-E913-479B-99AB-2A5AE403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0AA6873D-CE89-47F5-A27D-71BF9BCD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0B8F66E0-FB58-4AC3-90EF-5E244C05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AB4ACB5A-7DFC-4FA7-B248-F65E6AE6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CCB669EF-E073-4058-82C1-50791A92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4CB42143-B111-44EC-A6FF-B5C22F89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84CBB9BB-E4A0-4DB7-BBB8-60DE83AE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0AC460C1-AC5D-47DB-9C16-A66B0416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F902DE3E-395B-419A-B30A-27057574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A62CF09B-EC6F-4D9A-B70E-FF863FBC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9E5DBAE0-59DD-47F2-824D-493F6D2E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E96A157F-6F4B-49A7-A16B-9172456A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53EFFEA4-4165-4FA9-A492-A7366675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330A8413-8AE8-467C-A0FD-4C2F67CC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61AE26CF-3813-4891-BBA9-576A7CBA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07D4B79B-F409-47B1-AFD4-44B91637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A1F2EFA4-FA90-4C5D-A3B2-9E889F28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274A138D-B089-4892-BF60-0275E74C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C387A935-7800-42B2-B20A-22A7F563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628FB2AA-8FE0-467D-9935-EA42E32E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44D11AC2-4436-473B-9CF3-730B841B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E654B686-7A9B-4592-975D-B73D7D57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C2EB5BD8-E485-4006-97D1-72648C3A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91DBE817-A2EA-46C8-A3C0-066F9C90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6F6AF46B-CC8B-42F2-BF25-D4E29A03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535470B0-10DA-42AD-9225-8218B7EB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C1862BD1-3D4B-432E-A84C-8073B82A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C1A1059C-2665-4861-A7D5-4B3F973E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53177DBC-B971-4815-8413-003331DE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BC6462F6-4D8C-437E-BAA5-E53396816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A9327390-398E-4B26-BDEA-E55CBEFD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A6ABFFB3-015E-4FBC-AA05-8E0312A2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E8A40945-4C5B-4419-98BC-379435C3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696834FC-0F6B-4D65-BC75-3DBEC0C9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D93688E6-E660-415F-B46D-30724F40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CDBA1FFF-730D-49AE-804E-0764F398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758894A9-B1D0-491A-B2A4-1B7443A0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D9D77FA9-BA28-440C-A80A-D42B119A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A1BA5775-91AF-4966-8DD4-2E2E112A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8CF12C95-D554-4435-AE28-FF351B9A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0900E867-7838-4FE8-9EE9-9A8B3073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DC625742-1B5C-43B5-9157-C4FBDBCC2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63B320D1-1913-4C3F-B0E8-243E96B3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4227D99D-6C19-4424-BF3A-025F95A6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44234C74-6372-4B8E-97A3-E0C58B27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E429DC43-A5A5-4CB1-9F31-8DE6DA01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7EC964B1-97F3-4B94-BB1B-7447CC13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D0955BBB-39BD-48B9-88B5-3E672918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D5C1EE5E-45C6-41C7-8AF5-565E1335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821C7845-79E8-41C0-9696-065971FA9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469AA822-7EF2-4E04-838D-33C225DB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B7F119BF-BA07-40CB-853F-B6D87BF0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4868C9DC-21B1-437D-A8B7-85E72542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EC63577E-D4F0-4FDB-B9A9-642CF466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BF91B6D4-AFE6-4469-8CCA-59362DDD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B2D90A67-C3C7-4653-8D4D-48AC720F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3D395963-119E-4A6B-8FC4-AC10CDC1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8D2C0E1B-A906-4D1F-BCCC-9CAD9C7E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F58C8772-2C3E-484B-BB7A-EDBF2FCB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4A86A442-AC02-42AD-A8CB-F1F23229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101F950A-AF0F-4AEC-ADA0-900B0591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4ACD79DA-E20F-445F-A3D8-508BD04A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B79AAB71-22A6-4441-8F0D-BDEFE078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AEEF63BA-8677-4404-85BF-DE55221C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74A270FD-CFF2-4733-B9DB-88553035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C4E86-94F0-42A0-B0C3-CC93B7F33332}">
  <dimension ref="A1:V57"/>
  <sheetViews>
    <sheetView showGridLines="0" tabSelected="1" workbookViewId="0">
      <selection activeCell="Q34" sqref="Q34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190753.18100000001</v>
      </c>
      <c r="C8" s="27">
        <v>28019.718000000001</v>
      </c>
      <c r="D8" s="26">
        <v>335917.79300000001</v>
      </c>
      <c r="E8" s="27">
        <v>11875.912</v>
      </c>
      <c r="F8" s="28">
        <v>379761.25300000003</v>
      </c>
      <c r="G8" s="29">
        <v>18601.877</v>
      </c>
      <c r="H8" s="28">
        <v>222430.83199999999</v>
      </c>
      <c r="I8" s="29">
        <v>16800.11</v>
      </c>
      <c r="J8" s="28">
        <f t="shared" ref="J8:K13" si="0">+((H8*100/F8)-100)</f>
        <v>-41.4287713022687</v>
      </c>
      <c r="K8" s="30">
        <f t="shared" si="0"/>
        <v>-9.6859419079053168</v>
      </c>
      <c r="L8" s="28">
        <f t="shared" ref="L8:M13" si="1">+((H8*100/B8)-100)</f>
        <v>16.606617427784855</v>
      </c>
      <c r="M8" s="31">
        <f t="shared" si="1"/>
        <v>-40.041830542334509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5015.607</v>
      </c>
      <c r="C9" s="36">
        <v>473.03999999999996</v>
      </c>
      <c r="D9" s="35">
        <v>14309.915000000001</v>
      </c>
      <c r="E9" s="36">
        <v>976.26</v>
      </c>
      <c r="F9" s="37">
        <v>14461.752</v>
      </c>
      <c r="G9" s="38">
        <v>381.91399999999999</v>
      </c>
      <c r="H9" s="37">
        <v>13373.462</v>
      </c>
      <c r="I9" s="39">
        <v>258.28200000000004</v>
      </c>
      <c r="J9" s="40">
        <f>+((H9*100/F9)-100)</f>
        <v>-7.5252984562313117</v>
      </c>
      <c r="K9" s="41">
        <f>+((I9*100/G9)-100)</f>
        <v>-32.371685772189537</v>
      </c>
      <c r="L9" s="40">
        <f>+((H9*100/B9)-100)</f>
        <v>166.6369593949446</v>
      </c>
      <c r="M9" s="42">
        <f>+((I9*100/C9)-100)</f>
        <v>-45.399543378995418</v>
      </c>
      <c r="N9" s="32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18384.960999999999</v>
      </c>
      <c r="C10" s="48">
        <v>2735.866</v>
      </c>
      <c r="D10" s="47">
        <v>12800.946</v>
      </c>
      <c r="E10" s="48">
        <v>72.408000000000001</v>
      </c>
      <c r="F10" s="49">
        <v>14690.628000000001</v>
      </c>
      <c r="G10" s="38">
        <v>318.51</v>
      </c>
      <c r="H10" s="49">
        <v>16102.045</v>
      </c>
      <c r="I10" s="50">
        <v>198.56700000000001</v>
      </c>
      <c r="J10" s="40">
        <f>+((H10*100/F10)-100)</f>
        <v>9.6076015266331609</v>
      </c>
      <c r="K10" s="41">
        <f t="shared" si="0"/>
        <v>-37.657530375812371</v>
      </c>
      <c r="L10" s="40">
        <f t="shared" si="1"/>
        <v>-12.417301293160207</v>
      </c>
      <c r="M10" s="42">
        <f t="shared" si="1"/>
        <v>-92.742078742160615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102554.00900000001</v>
      </c>
      <c r="C11" s="48">
        <v>17269.269</v>
      </c>
      <c r="D11" s="47">
        <v>190174.93300000002</v>
      </c>
      <c r="E11" s="48">
        <v>8509.6790000000001</v>
      </c>
      <c r="F11" s="49">
        <v>180981.163</v>
      </c>
      <c r="G11" s="38">
        <v>15164.071</v>
      </c>
      <c r="H11" s="49">
        <v>125908.639</v>
      </c>
      <c r="I11" s="50">
        <v>12549.869999999999</v>
      </c>
      <c r="J11" s="53">
        <f t="shared" si="0"/>
        <v>-30.429975742834628</v>
      </c>
      <c r="K11" s="54">
        <f t="shared" si="0"/>
        <v>-17.239440516995728</v>
      </c>
      <c r="L11" s="55">
        <f t="shared" si="1"/>
        <v>22.773005392699957</v>
      </c>
      <c r="M11" s="56">
        <f t="shared" si="1"/>
        <v>-27.328307874525549</v>
      </c>
      <c r="N11" s="32"/>
      <c r="O11" s="14"/>
      <c r="P11" s="51"/>
      <c r="Q11" s="51"/>
    </row>
    <row r="12" spans="1:22" x14ac:dyDescent="0.25">
      <c r="A12" s="52" t="s">
        <v>15</v>
      </c>
      <c r="B12" s="47">
        <v>34002.070999999996</v>
      </c>
      <c r="C12" s="48">
        <v>5321.2730000000001</v>
      </c>
      <c r="D12" s="47">
        <v>92242.012000000002</v>
      </c>
      <c r="E12" s="48">
        <v>1729.1659999999999</v>
      </c>
      <c r="F12" s="49">
        <v>119532.345</v>
      </c>
      <c r="G12" s="38">
        <v>1668.16</v>
      </c>
      <c r="H12" s="49">
        <v>44884.014999999999</v>
      </c>
      <c r="I12" s="50">
        <v>2671.5749999999998</v>
      </c>
      <c r="J12" s="53">
        <f t="shared" si="0"/>
        <v>-62.450318363619488</v>
      </c>
      <c r="K12" s="54">
        <f t="shared" si="0"/>
        <v>60.151004699788984</v>
      </c>
      <c r="L12" s="55">
        <f t="shared" si="1"/>
        <v>32.003768241058026</v>
      </c>
      <c r="M12" s="56">
        <f t="shared" si="1"/>
        <v>-49.794438285725995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30710.406999999999</v>
      </c>
      <c r="C13" s="48">
        <v>2220.27</v>
      </c>
      <c r="D13" s="47">
        <v>26389.987000000001</v>
      </c>
      <c r="E13" s="48">
        <v>588.399</v>
      </c>
      <c r="F13" s="49">
        <v>50095.365000000005</v>
      </c>
      <c r="G13" s="38">
        <v>1069.222</v>
      </c>
      <c r="H13" s="49">
        <v>22162.671000000002</v>
      </c>
      <c r="I13" s="50">
        <v>1121.8159999999998</v>
      </c>
      <c r="J13" s="36">
        <f t="shared" si="0"/>
        <v>-55.759038785324755</v>
      </c>
      <c r="K13" s="58">
        <f t="shared" si="0"/>
        <v>4.9189036514400044</v>
      </c>
      <c r="L13" s="36">
        <f t="shared" si="1"/>
        <v>-27.833353038922596</v>
      </c>
      <c r="M13" s="59">
        <f t="shared" si="1"/>
        <v>-49.473892814837846</v>
      </c>
      <c r="N13" s="32"/>
    </row>
    <row r="14" spans="1:22" x14ac:dyDescent="0.25">
      <c r="A14" s="60" t="s">
        <v>17</v>
      </c>
      <c r="B14" s="47">
        <v>86.126000000000005</v>
      </c>
      <c r="C14" s="48">
        <v>0</v>
      </c>
      <c r="D14" s="47">
        <v>0</v>
      </c>
      <c r="E14" s="48">
        <v>0</v>
      </c>
      <c r="F14" s="49">
        <v>0</v>
      </c>
      <c r="G14" s="61">
        <v>0</v>
      </c>
      <c r="H14" s="49">
        <v>0</v>
      </c>
      <c r="I14" s="62">
        <v>0</v>
      </c>
      <c r="J14" s="36" t="s">
        <v>18</v>
      </c>
      <c r="K14" s="58" t="s">
        <v>18</v>
      </c>
      <c r="L14" s="36" t="s">
        <v>18</v>
      </c>
      <c r="M14" s="59" t="s">
        <v>18</v>
      </c>
      <c r="N14" s="32"/>
      <c r="O14" s="14"/>
      <c r="P14" s="51"/>
      <c r="Q14" s="51"/>
    </row>
    <row r="15" spans="1:22" s="33" customFormat="1" x14ac:dyDescent="0.25">
      <c r="A15" s="63" t="s">
        <v>19</v>
      </c>
      <c r="B15" s="64">
        <v>3188.6320000000001</v>
      </c>
      <c r="C15" s="65">
        <v>0</v>
      </c>
      <c r="D15" s="64">
        <v>2519.6080000000002</v>
      </c>
      <c r="E15" s="65">
        <v>72.396000000000001</v>
      </c>
      <c r="F15" s="64">
        <v>3994.7779999999998</v>
      </c>
      <c r="G15" s="65">
        <v>0</v>
      </c>
      <c r="H15" s="66">
        <v>2508.038</v>
      </c>
      <c r="I15" s="39">
        <v>0</v>
      </c>
      <c r="J15" s="67">
        <f t="shared" ref="J15:K26" si="2">+((H15*100/F15)-100)</f>
        <v>-37.217086906957029</v>
      </c>
      <c r="K15" s="68" t="s">
        <v>18</v>
      </c>
      <c r="L15" s="67">
        <f t="shared" ref="L15:M29" si="3">+((H15*100/B15)-100)</f>
        <v>-21.344388439932871</v>
      </c>
      <c r="M15" s="69" t="s">
        <v>18</v>
      </c>
      <c r="N15" s="32"/>
      <c r="O15" s="70"/>
      <c r="P15" s="70"/>
      <c r="Q15" s="70"/>
      <c r="R15" s="70"/>
      <c r="S15" s="70"/>
    </row>
    <row r="16" spans="1:22" x14ac:dyDescent="0.25">
      <c r="A16" s="46" t="s">
        <v>13</v>
      </c>
      <c r="B16" s="71">
        <v>2222.8130000000001</v>
      </c>
      <c r="C16" s="72">
        <v>0</v>
      </c>
      <c r="D16" s="71">
        <v>1837.585</v>
      </c>
      <c r="E16" s="73">
        <v>0</v>
      </c>
      <c r="F16" s="71">
        <v>1109.5989999999999</v>
      </c>
      <c r="G16" s="72">
        <v>0</v>
      </c>
      <c r="H16" s="74">
        <v>1325.71</v>
      </c>
      <c r="I16" s="39">
        <v>0</v>
      </c>
      <c r="J16" s="40">
        <f t="shared" si="2"/>
        <v>19.476495562811436</v>
      </c>
      <c r="K16" s="41" t="s">
        <v>18</v>
      </c>
      <c r="L16" s="75">
        <f t="shared" si="3"/>
        <v>-40.358905584950243</v>
      </c>
      <c r="M16" s="42" t="s">
        <v>18</v>
      </c>
      <c r="N16" s="32"/>
      <c r="O16" s="14"/>
      <c r="P16" s="51"/>
      <c r="Q16" s="51"/>
    </row>
    <row r="17" spans="1:19" x14ac:dyDescent="0.25">
      <c r="A17" s="57" t="s">
        <v>14</v>
      </c>
      <c r="B17" s="76">
        <v>965.81899999999996</v>
      </c>
      <c r="C17" s="77">
        <v>0</v>
      </c>
      <c r="D17" s="76">
        <v>682.02300000000002</v>
      </c>
      <c r="E17" s="78">
        <v>72.396000000000001</v>
      </c>
      <c r="F17" s="76">
        <v>2885.1790000000001</v>
      </c>
      <c r="G17" s="77">
        <v>0</v>
      </c>
      <c r="H17" s="79">
        <v>1182.328</v>
      </c>
      <c r="I17" s="80">
        <v>0</v>
      </c>
      <c r="J17" s="36">
        <f t="shared" si="2"/>
        <v>-59.020636154637202</v>
      </c>
      <c r="K17" s="58" t="s">
        <v>18</v>
      </c>
      <c r="L17" s="36">
        <f t="shared" si="3"/>
        <v>22.417140271624405</v>
      </c>
      <c r="M17" s="59" t="s">
        <v>18</v>
      </c>
      <c r="N17" s="32"/>
      <c r="O17" s="14"/>
      <c r="P17" s="51"/>
      <c r="Q17" s="51"/>
    </row>
    <row r="18" spans="1:19" s="33" customFormat="1" x14ac:dyDescent="0.25">
      <c r="A18" s="63" t="s">
        <v>20</v>
      </c>
      <c r="B18" s="26">
        <v>18245.812000000002</v>
      </c>
      <c r="C18" s="27">
        <v>3221.3139999999999</v>
      </c>
      <c r="D18" s="26">
        <v>11949.234999999999</v>
      </c>
      <c r="E18" s="27">
        <v>1816.902</v>
      </c>
      <c r="F18" s="26">
        <v>31083.564999999999</v>
      </c>
      <c r="G18" s="81">
        <v>1256.1410000000001</v>
      </c>
      <c r="H18" s="28">
        <v>25582.238000000001</v>
      </c>
      <c r="I18" s="39">
        <v>3184.1370000000002</v>
      </c>
      <c r="J18" s="67">
        <f t="shared" si="2"/>
        <v>-17.698507233645813</v>
      </c>
      <c r="K18" s="68">
        <f t="shared" si="2"/>
        <v>153.48563576859604</v>
      </c>
      <c r="L18" s="67">
        <f t="shared" si="3"/>
        <v>40.208821618900828</v>
      </c>
      <c r="M18" s="69">
        <f t="shared" si="3"/>
        <v>-1.1540942609133964</v>
      </c>
      <c r="N18" s="32"/>
      <c r="O18" s="70"/>
      <c r="P18" s="70"/>
      <c r="Q18" s="70"/>
      <c r="R18" s="70"/>
      <c r="S18" s="70"/>
    </row>
    <row r="19" spans="1:19" x14ac:dyDescent="0.25">
      <c r="A19" s="46" t="s">
        <v>13</v>
      </c>
      <c r="B19" s="35">
        <v>1475.5810000000001</v>
      </c>
      <c r="C19" s="36">
        <v>0</v>
      </c>
      <c r="D19" s="35">
        <v>6670.174</v>
      </c>
      <c r="E19" s="36">
        <v>0</v>
      </c>
      <c r="F19" s="35">
        <v>14481.728999999999</v>
      </c>
      <c r="G19" s="82">
        <v>0</v>
      </c>
      <c r="H19" s="37">
        <v>9573.0789999999997</v>
      </c>
      <c r="I19" s="39">
        <v>28.943999999999999</v>
      </c>
      <c r="J19" s="40">
        <f t="shared" si="2"/>
        <v>-33.895469249562666</v>
      </c>
      <c r="K19" s="41" t="s">
        <v>18</v>
      </c>
      <c r="L19" s="40">
        <f t="shared" si="3"/>
        <v>548.7667569587843</v>
      </c>
      <c r="M19" s="42" t="s">
        <v>18</v>
      </c>
      <c r="N19" s="32"/>
      <c r="O19" s="14"/>
      <c r="P19" s="51"/>
      <c r="Q19" s="51"/>
    </row>
    <row r="20" spans="1:19" x14ac:dyDescent="0.25">
      <c r="A20" s="52" t="s">
        <v>14</v>
      </c>
      <c r="B20" s="47">
        <v>13759.711000000001</v>
      </c>
      <c r="C20" s="83">
        <v>1266.981</v>
      </c>
      <c r="D20" s="47">
        <v>4032.1239999999998</v>
      </c>
      <c r="E20" s="48">
        <v>363.04200000000003</v>
      </c>
      <c r="F20" s="47">
        <v>14071.736000000001</v>
      </c>
      <c r="G20" s="83">
        <v>485.54600000000005</v>
      </c>
      <c r="H20" s="49">
        <v>13236.74</v>
      </c>
      <c r="I20" s="50">
        <v>182.273</v>
      </c>
      <c r="J20" s="53">
        <f t="shared" si="2"/>
        <v>-5.933852084774756</v>
      </c>
      <c r="K20" s="54">
        <f t="shared" si="2"/>
        <v>-62.46019944557262</v>
      </c>
      <c r="L20" s="55">
        <f t="shared" si="3"/>
        <v>-3.8007411638224227</v>
      </c>
      <c r="M20" s="56">
        <f t="shared" si="3"/>
        <v>-85.613596415415856</v>
      </c>
      <c r="N20" s="32"/>
      <c r="O20" s="14"/>
      <c r="P20" s="51"/>
      <c r="Q20" s="51"/>
    </row>
    <row r="21" spans="1:19" x14ac:dyDescent="0.25">
      <c r="A21" s="57" t="s">
        <v>21</v>
      </c>
      <c r="B21" s="76">
        <v>3010.52</v>
      </c>
      <c r="C21" s="78">
        <v>1954.3330000000001</v>
      </c>
      <c r="D21" s="47">
        <v>1246.9369999999999</v>
      </c>
      <c r="E21" s="48">
        <v>1453.86</v>
      </c>
      <c r="F21" s="47">
        <v>2530.1</v>
      </c>
      <c r="G21" s="83">
        <v>770.59500000000003</v>
      </c>
      <c r="H21" s="49">
        <v>2772.4189999999999</v>
      </c>
      <c r="I21" s="62">
        <v>2972.92</v>
      </c>
      <c r="J21" s="84">
        <f t="shared" si="2"/>
        <v>9.5774475317181071</v>
      </c>
      <c r="K21" s="85">
        <f t="shared" si="2"/>
        <v>285.79539187251407</v>
      </c>
      <c r="L21" s="86">
        <f t="shared" si="3"/>
        <v>-7.9089658929354556</v>
      </c>
      <c r="M21" s="87">
        <f t="shared" si="3"/>
        <v>52.119418747982053</v>
      </c>
      <c r="N21" s="32"/>
      <c r="O21" s="14"/>
      <c r="P21" s="51"/>
      <c r="Q21" s="51"/>
    </row>
    <row r="22" spans="1:19" x14ac:dyDescent="0.25">
      <c r="A22" s="88" t="s">
        <v>22</v>
      </c>
      <c r="B22" s="35">
        <v>5680.9849999999997</v>
      </c>
      <c r="C22" s="36">
        <v>90.587000000000003</v>
      </c>
      <c r="D22" s="71">
        <v>1911.0119999999999</v>
      </c>
      <c r="E22" s="73">
        <v>14.333</v>
      </c>
      <c r="F22" s="71">
        <v>7909.0510000000004</v>
      </c>
      <c r="G22" s="72">
        <v>6.7320000000000002</v>
      </c>
      <c r="H22" s="74">
        <v>12250.763000000001</v>
      </c>
      <c r="I22" s="39">
        <v>51.106000000000002</v>
      </c>
      <c r="J22" s="89">
        <f t="shared" si="2"/>
        <v>54.89548619676367</v>
      </c>
      <c r="K22" s="41">
        <f t="shared" si="2"/>
        <v>659.15032679738567</v>
      </c>
      <c r="L22" s="90">
        <f t="shared" si="3"/>
        <v>115.64505099027724</v>
      </c>
      <c r="M22" s="42">
        <f t="shared" si="3"/>
        <v>-43.583516398600239</v>
      </c>
      <c r="N22" s="32"/>
      <c r="O22" s="14"/>
      <c r="P22" s="51"/>
      <c r="Q22" s="51"/>
    </row>
    <row r="23" spans="1:19" x14ac:dyDescent="0.25">
      <c r="A23" s="52" t="s">
        <v>23</v>
      </c>
      <c r="B23" s="47">
        <v>0</v>
      </c>
      <c r="C23" s="83">
        <v>0</v>
      </c>
      <c r="D23" s="47">
        <v>21</v>
      </c>
      <c r="E23" s="48">
        <v>0</v>
      </c>
      <c r="F23" s="47">
        <v>0</v>
      </c>
      <c r="G23" s="83">
        <v>0</v>
      </c>
      <c r="H23" s="49">
        <v>52.02</v>
      </c>
      <c r="I23" s="50">
        <v>0</v>
      </c>
      <c r="J23" s="91" t="s">
        <v>18</v>
      </c>
      <c r="K23" s="54" t="s">
        <v>18</v>
      </c>
      <c r="L23" s="92" t="s">
        <v>18</v>
      </c>
      <c r="M23" s="56" t="s">
        <v>18</v>
      </c>
      <c r="N23" s="32"/>
      <c r="O23" s="14"/>
      <c r="P23" s="51"/>
      <c r="Q23" s="51"/>
    </row>
    <row r="24" spans="1:19" x14ac:dyDescent="0.25">
      <c r="A24" s="52" t="s">
        <v>24</v>
      </c>
      <c r="B24" s="47">
        <v>6392.1559999999999</v>
      </c>
      <c r="C24" s="83">
        <v>157.76</v>
      </c>
      <c r="D24" s="47">
        <v>9259.7000000000007</v>
      </c>
      <c r="E24" s="48">
        <v>297.20699999999999</v>
      </c>
      <c r="F24" s="47">
        <v>20320.764000000003</v>
      </c>
      <c r="G24" s="83">
        <v>314</v>
      </c>
      <c r="H24" s="49">
        <v>9506.1679999999997</v>
      </c>
      <c r="I24" s="50">
        <v>729.38000000000011</v>
      </c>
      <c r="J24" s="91">
        <f t="shared" si="2"/>
        <v>-53.219436040889022</v>
      </c>
      <c r="K24" s="54">
        <f t="shared" si="2"/>
        <v>132.2866242038217</v>
      </c>
      <c r="L24" s="92">
        <f t="shared" si="3"/>
        <v>48.716145225491971</v>
      </c>
      <c r="M24" s="56">
        <f t="shared" si="3"/>
        <v>362.33519269776889</v>
      </c>
      <c r="N24" s="32"/>
      <c r="O24" s="14"/>
      <c r="P24" s="51"/>
      <c r="Q24" s="51"/>
    </row>
    <row r="25" spans="1:19" x14ac:dyDescent="0.25">
      <c r="A25" s="52" t="s">
        <v>25</v>
      </c>
      <c r="B25" s="47">
        <v>0</v>
      </c>
      <c r="C25" s="83">
        <v>1433.6110000000001</v>
      </c>
      <c r="D25" s="47">
        <v>0</v>
      </c>
      <c r="E25" s="48">
        <v>80.62</v>
      </c>
      <c r="F25" s="47">
        <v>0</v>
      </c>
      <c r="G25" s="83">
        <v>148</v>
      </c>
      <c r="H25" s="49">
        <v>0</v>
      </c>
      <c r="I25" s="50">
        <v>126.42</v>
      </c>
      <c r="J25" s="91" t="s">
        <v>18</v>
      </c>
      <c r="K25" s="54">
        <f t="shared" si="2"/>
        <v>-14.581081081081081</v>
      </c>
      <c r="L25" s="92" t="s">
        <v>18</v>
      </c>
      <c r="M25" s="56">
        <f t="shared" si="3"/>
        <v>-91.181708287673572</v>
      </c>
      <c r="N25" s="32"/>
      <c r="O25" s="14"/>
      <c r="P25" s="51"/>
      <c r="Q25" s="51"/>
    </row>
    <row r="26" spans="1:19" x14ac:dyDescent="0.25">
      <c r="A26" s="52" t="s">
        <v>26</v>
      </c>
      <c r="B26" s="47">
        <v>4103.6630000000005</v>
      </c>
      <c r="C26" s="83">
        <v>202.517</v>
      </c>
      <c r="D26" s="47">
        <v>12230.689999999999</v>
      </c>
      <c r="E26" s="48">
        <v>121.265</v>
      </c>
      <c r="F26" s="47">
        <v>11358.281999999999</v>
      </c>
      <c r="G26" s="83">
        <v>58.345999999999997</v>
      </c>
      <c r="H26" s="49">
        <v>5290.1049999999996</v>
      </c>
      <c r="I26" s="50">
        <v>404.76900000000001</v>
      </c>
      <c r="J26" s="92">
        <f t="shared" ref="J26:K29" si="4">+((H26*100/F26)-100)</f>
        <v>-53.425130666768091</v>
      </c>
      <c r="K26" s="54">
        <f t="shared" si="2"/>
        <v>593.73907380111757</v>
      </c>
      <c r="L26" s="92">
        <f t="shared" si="3"/>
        <v>28.911779549149117</v>
      </c>
      <c r="M26" s="56">
        <f t="shared" si="3"/>
        <v>99.869146787677096</v>
      </c>
      <c r="N26" s="32"/>
      <c r="O26" s="14"/>
      <c r="P26" s="51"/>
      <c r="Q26" s="51"/>
    </row>
    <row r="27" spans="1:19" x14ac:dyDescent="0.25">
      <c r="A27" s="52" t="s">
        <v>27</v>
      </c>
      <c r="B27" s="47">
        <v>1828.7929999999999</v>
      </c>
      <c r="C27" s="83">
        <v>87</v>
      </c>
      <c r="D27" s="47">
        <v>0</v>
      </c>
      <c r="E27" s="48">
        <v>0</v>
      </c>
      <c r="F27" s="47">
        <v>329.64699999999999</v>
      </c>
      <c r="G27" s="83">
        <v>0</v>
      </c>
      <c r="H27" s="49">
        <v>4421.1719999999996</v>
      </c>
      <c r="I27" s="50">
        <v>0</v>
      </c>
      <c r="J27" s="92">
        <f t="shared" si="4"/>
        <v>1241.183751103453</v>
      </c>
      <c r="K27" s="54" t="s">
        <v>18</v>
      </c>
      <c r="L27" s="92">
        <f t="shared" si="3"/>
        <v>141.75355001905626</v>
      </c>
      <c r="M27" s="56" t="s">
        <v>18</v>
      </c>
      <c r="N27" s="32"/>
      <c r="O27" s="14"/>
      <c r="P27" s="51"/>
      <c r="Q27" s="51"/>
    </row>
    <row r="28" spans="1:19" x14ac:dyDescent="0.25">
      <c r="A28" s="52" t="s">
        <v>28</v>
      </c>
      <c r="B28" s="47">
        <v>18691.666000000001</v>
      </c>
      <c r="C28" s="48">
        <v>10983.697</v>
      </c>
      <c r="D28" s="47">
        <v>74689.187999999995</v>
      </c>
      <c r="E28" s="48">
        <v>13567.137999999999</v>
      </c>
      <c r="F28" s="47">
        <v>23946.477999999999</v>
      </c>
      <c r="G28" s="83">
        <v>1873.2050000000002</v>
      </c>
      <c r="H28" s="49">
        <v>23477.675999999999</v>
      </c>
      <c r="I28" s="50">
        <v>2452.5219999999999</v>
      </c>
      <c r="J28" s="92">
        <f t="shared" si="4"/>
        <v>-1.9577075175731409</v>
      </c>
      <c r="K28" s="54">
        <f t="shared" si="4"/>
        <v>30.926513649066692</v>
      </c>
      <c r="L28" s="92">
        <f t="shared" si="3"/>
        <v>25.605047725547848</v>
      </c>
      <c r="M28" s="56">
        <f t="shared" si="3"/>
        <v>-77.67125222045</v>
      </c>
      <c r="N28" s="32"/>
      <c r="O28" s="14"/>
      <c r="P28" s="51"/>
      <c r="Q28" s="51"/>
    </row>
    <row r="29" spans="1:19" x14ac:dyDescent="0.25">
      <c r="A29" s="93" t="s">
        <v>29</v>
      </c>
      <c r="B29" s="47">
        <v>0</v>
      </c>
      <c r="C29" s="48">
        <v>2</v>
      </c>
      <c r="D29" s="47">
        <v>0</v>
      </c>
      <c r="E29" s="48">
        <v>0</v>
      </c>
      <c r="F29" s="47">
        <v>0</v>
      </c>
      <c r="G29" s="83">
        <v>0.42499999999999999</v>
      </c>
      <c r="H29" s="49">
        <v>0</v>
      </c>
      <c r="I29" s="50">
        <v>6</v>
      </c>
      <c r="J29" s="92" t="s">
        <v>18</v>
      </c>
      <c r="K29" s="54">
        <f t="shared" si="4"/>
        <v>1311.7647058823529</v>
      </c>
      <c r="L29" s="92" t="s">
        <v>18</v>
      </c>
      <c r="M29" s="56">
        <f t="shared" si="3"/>
        <v>200</v>
      </c>
      <c r="N29" s="32"/>
      <c r="O29" s="14"/>
      <c r="P29" s="51"/>
      <c r="Q29" s="51"/>
    </row>
    <row r="30" spans="1:19" s="1" customFormat="1" x14ac:dyDescent="0.25">
      <c r="A30" s="94" t="s">
        <v>30</v>
      </c>
      <c r="B30" s="95">
        <v>248884.89</v>
      </c>
      <c r="C30" s="96">
        <v>44198.203999999998</v>
      </c>
      <c r="D30" s="97">
        <v>448498.22599999997</v>
      </c>
      <c r="E30" s="98">
        <v>27845.773000000001</v>
      </c>
      <c r="F30" s="99">
        <v>478703.81799999997</v>
      </c>
      <c r="G30" s="99">
        <v>15718.666999999999</v>
      </c>
      <c r="H30" s="99">
        <v>305519.01</v>
      </c>
      <c r="I30" s="99">
        <v>23754.444</v>
      </c>
      <c r="J30" s="99">
        <f>+((H30*100/F30)-100)</f>
        <v>-36.177862278925879</v>
      </c>
      <c r="K30" s="99">
        <f>+((I30*100/G30)-100)</f>
        <v>51.122509306927867</v>
      </c>
      <c r="L30" s="99">
        <f>+((H30*100/B30)-100)</f>
        <v>22.755145963260361</v>
      </c>
      <c r="M30" s="97">
        <f>+((I30*100/C30)-100)</f>
        <v>-46.254730169578835</v>
      </c>
    </row>
    <row r="31" spans="1:19" s="1" customFormat="1" x14ac:dyDescent="0.25">
      <c r="A31" s="100" t="s">
        <v>31</v>
      </c>
      <c r="B31" s="101"/>
      <c r="C31" s="101"/>
      <c r="D31" s="101"/>
      <c r="E31" s="101"/>
      <c r="F31" s="101"/>
      <c r="G31" s="101"/>
      <c r="H31" s="101"/>
      <c r="I31" s="101"/>
      <c r="J31" s="100"/>
      <c r="K31" s="100"/>
      <c r="L31" s="100"/>
      <c r="M31" s="100"/>
    </row>
    <row r="32" spans="1:19" s="1" customFormat="1" ht="15" customHeight="1" x14ac:dyDescent="0.25">
      <c r="A32" s="102" t="s">
        <v>32</v>
      </c>
      <c r="B32" s="102"/>
      <c r="C32" s="102"/>
      <c r="D32" s="102"/>
      <c r="E32" s="102"/>
      <c r="F32" s="103"/>
      <c r="G32" s="103"/>
      <c r="H32" s="103"/>
      <c r="I32" s="103"/>
      <c r="K32" s="51"/>
      <c r="L32" s="51"/>
      <c r="M32" s="51"/>
    </row>
    <row r="33" spans="1:13" s="1" customFormat="1" x14ac:dyDescent="0.25">
      <c r="A33" s="102" t="s">
        <v>33</v>
      </c>
      <c r="B33" s="102"/>
      <c r="C33" s="102"/>
      <c r="D33" s="102"/>
      <c r="E33" s="102"/>
      <c r="F33" s="104"/>
      <c r="J33" s="105"/>
      <c r="K33" s="51"/>
      <c r="L33" s="51"/>
      <c r="M33" s="51"/>
    </row>
    <row r="34" spans="1:13" s="1" customFormat="1" ht="15" customHeight="1" x14ac:dyDescent="0.25">
      <c r="A34" s="106" t="s">
        <v>34</v>
      </c>
      <c r="B34" s="107"/>
      <c r="C34" s="107"/>
      <c r="D34" s="107"/>
      <c r="E34" s="107"/>
      <c r="F34" s="107"/>
      <c r="G34" s="107"/>
      <c r="H34" s="107"/>
      <c r="I34" s="107"/>
      <c r="J34" s="108"/>
      <c r="K34" s="105" t="s">
        <v>35</v>
      </c>
      <c r="L34" s="100"/>
      <c r="M34" s="100"/>
    </row>
    <row r="35" spans="1:13" s="1" customFormat="1" x14ac:dyDescent="0.25">
      <c r="B35" s="51"/>
      <c r="C35" s="51"/>
    </row>
    <row r="36" spans="1:13" s="1" customFormat="1" x14ac:dyDescent="0.25">
      <c r="J36" s="105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/>
      <c r="O57"/>
      <c r="P57"/>
      <c r="Q57"/>
      <c r="R57"/>
      <c r="S57"/>
    </row>
  </sheetData>
  <mergeCells count="24"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32_34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2023-08-30T09:53:37Z</dcterms:created>
  <dcterms:modified xsi:type="dcterms:W3CDTF">2023-08-30T09:54:04Z</dcterms:modified>
</cp:coreProperties>
</file>