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E37FF224-521C-4C88-AEB8-70AC42C17DD1}" xr6:coauthVersionLast="47" xr6:coauthVersionMax="47" xr10:uidLastSave="{00000000-0000-0000-0000-000000000000}"/>
  <bookViews>
    <workbookView xWindow="-120" yWindow="-120" windowWidth="29040" windowHeight="17640" xr2:uid="{EE1E72DB-02CB-40E4-9348-0769F5B350CC}"/>
  </bookViews>
  <sheets>
    <sheet name="36_38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1" l="1"/>
  <c r="M25" i="1" s="1"/>
  <c r="H25" i="1"/>
  <c r="G25" i="1"/>
  <c r="F25" i="1"/>
  <c r="J25" i="1" s="1"/>
  <c r="E25" i="1"/>
  <c r="D25" i="1"/>
  <c r="C25" i="1"/>
  <c r="B25" i="1"/>
  <c r="I24" i="1"/>
  <c r="M24" i="1" s="1"/>
  <c r="H24" i="1"/>
  <c r="G24" i="1"/>
  <c r="F24" i="1"/>
  <c r="J24" i="1" s="1"/>
  <c r="E24" i="1"/>
  <c r="D24" i="1"/>
  <c r="C24" i="1"/>
  <c r="B24" i="1"/>
  <c r="I23" i="1"/>
  <c r="H23" i="1"/>
  <c r="G23" i="1"/>
  <c r="F23" i="1"/>
  <c r="J23" i="1" s="1"/>
  <c r="E23" i="1"/>
  <c r="D23" i="1"/>
  <c r="C23" i="1"/>
  <c r="B23" i="1"/>
  <c r="G22" i="1"/>
  <c r="F22" i="1"/>
  <c r="E22" i="1"/>
  <c r="D22" i="1"/>
  <c r="C22" i="1"/>
  <c r="B22" i="1"/>
  <c r="I21" i="1"/>
  <c r="H21" i="1"/>
  <c r="J21" i="1" s="1"/>
  <c r="G21" i="1"/>
  <c r="F21" i="1"/>
  <c r="E21" i="1"/>
  <c r="D21" i="1"/>
  <c r="C21" i="1"/>
  <c r="B21" i="1"/>
  <c r="C20" i="1"/>
  <c r="B20" i="1"/>
  <c r="I19" i="1"/>
  <c r="H19" i="1"/>
  <c r="G19" i="1"/>
  <c r="F19" i="1"/>
  <c r="J19" i="1" s="1"/>
  <c r="E19" i="1"/>
  <c r="D19" i="1"/>
  <c r="C19" i="1"/>
  <c r="B19" i="1"/>
  <c r="I18" i="1"/>
  <c r="H18" i="1"/>
  <c r="G18" i="1"/>
  <c r="F18" i="1"/>
  <c r="J18" i="1" s="1"/>
  <c r="E18" i="1"/>
  <c r="D18" i="1"/>
  <c r="C18" i="1"/>
  <c r="B18" i="1"/>
  <c r="I17" i="1"/>
  <c r="H17" i="1"/>
  <c r="G17" i="1"/>
  <c r="F17" i="1"/>
  <c r="J17" i="1" s="1"/>
  <c r="E17" i="1"/>
  <c r="D17" i="1"/>
  <c r="C17" i="1"/>
  <c r="B17" i="1"/>
  <c r="I16" i="1"/>
  <c r="H16" i="1"/>
  <c r="G16" i="1"/>
  <c r="F16" i="1"/>
  <c r="J16" i="1" s="1"/>
  <c r="E16" i="1"/>
  <c r="D16" i="1"/>
  <c r="C16" i="1"/>
  <c r="B16" i="1"/>
  <c r="I15" i="1"/>
  <c r="H15" i="1"/>
  <c r="G15" i="1"/>
  <c r="F15" i="1"/>
  <c r="J15" i="1" s="1"/>
  <c r="E15" i="1"/>
  <c r="D15" i="1"/>
  <c r="C15" i="1"/>
  <c r="B15" i="1"/>
  <c r="I14" i="1"/>
  <c r="H14" i="1"/>
  <c r="G14" i="1"/>
  <c r="F14" i="1"/>
  <c r="J14" i="1" s="1"/>
  <c r="E14" i="1"/>
  <c r="D14" i="1"/>
  <c r="C14" i="1"/>
  <c r="B14" i="1"/>
  <c r="I12" i="1"/>
  <c r="H12" i="1"/>
  <c r="L12" i="1" s="1"/>
  <c r="G12" i="1"/>
  <c r="F12" i="1"/>
  <c r="E12" i="1"/>
  <c r="D12" i="1"/>
  <c r="C12" i="1"/>
  <c r="B12" i="1"/>
  <c r="I11" i="1"/>
  <c r="M11" i="1" s="1"/>
  <c r="H11" i="1"/>
  <c r="L11" i="1" s="1"/>
  <c r="G11" i="1"/>
  <c r="F11" i="1"/>
  <c r="E11" i="1"/>
  <c r="D11" i="1"/>
  <c r="C11" i="1"/>
  <c r="B11" i="1"/>
  <c r="I10" i="1"/>
  <c r="M10" i="1" s="1"/>
  <c r="H10" i="1"/>
  <c r="L10" i="1" s="1"/>
  <c r="G10" i="1"/>
  <c r="F10" i="1"/>
  <c r="E10" i="1"/>
  <c r="D10" i="1"/>
  <c r="C10" i="1"/>
  <c r="B10" i="1"/>
  <c r="I9" i="1"/>
  <c r="M9" i="1" s="1"/>
  <c r="H9" i="1"/>
  <c r="G9" i="1"/>
  <c r="F9" i="1"/>
  <c r="J9" i="1" s="1"/>
  <c r="E9" i="1"/>
  <c r="D9" i="1"/>
  <c r="C9" i="1"/>
  <c r="B9" i="1"/>
  <c r="I8" i="1"/>
  <c r="M8" i="1" s="1"/>
  <c r="H8" i="1"/>
  <c r="G8" i="1"/>
  <c r="F8" i="1"/>
  <c r="J8" i="1" s="1"/>
  <c r="E8" i="1"/>
  <c r="D8" i="1"/>
  <c r="C8" i="1"/>
  <c r="B8" i="1"/>
  <c r="I7" i="1"/>
  <c r="M7" i="1" s="1"/>
  <c r="H7" i="1"/>
  <c r="G7" i="1"/>
  <c r="F7" i="1"/>
  <c r="J7" i="1" s="1"/>
  <c r="E7" i="1"/>
  <c r="D7" i="1"/>
  <c r="C7" i="1"/>
  <c r="B7" i="1"/>
  <c r="I6" i="1"/>
  <c r="M6" i="1" s="1"/>
  <c r="H6" i="1"/>
  <c r="G6" i="1"/>
  <c r="F6" i="1"/>
  <c r="J6" i="1" s="1"/>
  <c r="E6" i="1"/>
  <c r="D6" i="1"/>
  <c r="C6" i="1"/>
  <c r="B6" i="1"/>
  <c r="H4" i="1"/>
  <c r="F4" i="1"/>
  <c r="D4" i="1"/>
  <c r="B4" i="1"/>
  <c r="M12" i="1" l="1"/>
  <c r="L14" i="1"/>
  <c r="L15" i="1"/>
  <c r="L16" i="1"/>
  <c r="L17" i="1"/>
  <c r="L18" i="1"/>
  <c r="L19" i="1"/>
  <c r="K21" i="1"/>
  <c r="K23" i="1"/>
  <c r="J10" i="1"/>
  <c r="J11" i="1"/>
  <c r="J12" i="1"/>
  <c r="M14" i="1"/>
  <c r="M15" i="1"/>
  <c r="M16" i="1"/>
  <c r="M17" i="1"/>
  <c r="M18" i="1"/>
  <c r="M19" i="1"/>
  <c r="L23" i="1"/>
  <c r="L24" i="1"/>
  <c r="L25" i="1"/>
  <c r="L6" i="1"/>
  <c r="L7" i="1"/>
  <c r="L8" i="1"/>
  <c r="L9" i="1"/>
  <c r="M23" i="1"/>
  <c r="K6" i="1"/>
  <c r="K7" i="1"/>
  <c r="K8" i="1"/>
  <c r="K9" i="1"/>
  <c r="K10" i="1"/>
  <c r="K11" i="1"/>
  <c r="K12" i="1"/>
  <c r="K14" i="1"/>
  <c r="K15" i="1"/>
  <c r="K16" i="1"/>
  <c r="K17" i="1"/>
  <c r="K18" i="1"/>
  <c r="K19" i="1"/>
  <c r="M21" i="1"/>
  <c r="K24" i="1"/>
  <c r="K25" i="1"/>
  <c r="L21" i="1"/>
</calcChain>
</file>

<file path=xl/sharedStrings.xml><?xml version="1.0" encoding="utf-8"?>
<sst xmlns="http://schemas.openxmlformats.org/spreadsheetml/2006/main" count="85" uniqueCount="33">
  <si>
    <t xml:space="preserve">Grūdų  ir aliejinių augalų sėklų  supirkimo kainų (iš augintojų ir kitų vidaus rinkos ūkio subjektų) suvestinė ataskaita 
(2023 m. 36– 38 sav.) pagal GS-1,  EUR/t 
 </t>
  </si>
  <si>
    <t xml:space="preserve">                      Data
Grūdai</t>
  </si>
  <si>
    <t>Pokytis, %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</si>
  <si>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</si>
  <si>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</si>
  <si>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</si>
  <si>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</si>
  <si>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</si>
  <si>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</si>
  <si>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</si>
  <si>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</si>
  <si>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</si>
  <si>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</si>
  <si>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</si>
  <si>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 xml:space="preserve">● 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</si>
  <si>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</si>
  <si>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</si>
  <si>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</si>
  <si>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</si>
  <si>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</si>
  <si>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</si>
  <si>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</si>
  <si>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</si>
  <si>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</si>
  <si>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</si>
  <si>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</si>
  <si>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</si>
  <si>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</si>
  <si>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</si>
  <si>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38 savaitę su  37 savaite</t>
  </si>
  <si>
    <t>**** lyginant 2023 m. 38 savaitę su 2022 m. 38 savaite</t>
  </si>
  <si>
    <t>Pastaba: grūdų bei aliejinių augalų sėklų  36  ir 37  savaičių supirkimo kainos patikslintos 2023-09-28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</si>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</sst>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A328A96-2DB3-4BD1-A36E-D21CCEA91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C63822E4-769E-4FF2-BEB3-A909B673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F6015CA-8581-4555-99BD-B8629DF5F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90FF5EF7-6DCB-466F-9671-0D21B086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605338D-7EB6-42F2-AC08-1A3D38CC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2AEBAE9-6177-4ADB-A7F5-A07AEC3E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A7A9278-3E0C-4F21-9D4C-25DEEE29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7D84242C-CA5C-4EB1-B5A6-757F099F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9CC9BF6F-E944-4777-9195-AA471C62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0AB1E2A-4C41-41A9-A827-7E49CB3B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BE6F7EE-596D-4DB5-90FF-0EB10A5A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ADCF6F2-03DE-4560-9521-9EDFE6C5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10DC7F6-B8DE-4936-8372-259CF044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9F265C9-A0C6-4371-B548-41C7BD3C7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08C18CB-F100-462E-A880-4408DE3B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AC6A338-99E5-478E-8244-3709C24A2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70941FD9-2C71-41BC-8C94-8519B346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C9BB9319-AB9F-47A3-BCC0-0FD7B8D9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2ADBD90A-3E63-4243-BC2C-F7D164C5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682BCDC3-3AB0-4F89-979E-02B5F1A5D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4FF8C0CB-3F0F-4D34-8C9A-2B14FAE3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83DDF0D6-C684-49DA-B09F-AA8FD67D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9DCD8930-40AD-4A27-B4AC-4DF9B0BEB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E7848C4F-9A43-409B-B004-90829EF7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2E56193C-FB9D-421A-A15B-90DF46220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29377D6C-B610-4822-BB86-B230DEF8C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DD95D1AE-35EB-4103-B71D-15B150C9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52A0A176-0E4A-469D-ADF8-26B09CEE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F3AEF653-D7D5-459F-BAEA-A24A9F9CA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1F372081-1D37-4DC0-8F5F-33547A7A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7EB3B5C4-C243-4457-AC03-2CFF5D68A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E59D2C81-79CB-4CEE-9E4E-EEB16D2A0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DD366AA3-A95B-4E78-9EC0-D881C7F70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0A1DEF12-EA8B-436E-8AEE-BF2453B42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5FE49041-A3FE-4DB7-BC4C-A9FE78B95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53EB0DA4-2E3F-4FBD-A9AF-BA72EE2D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5B3074FB-D39A-4D14-A707-444D6F8A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BBE90C2E-0F4A-431F-A700-6DFF0A8F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B5451341-2625-4A9C-A03D-4418B1E1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AB243361-D2B3-437E-9DA1-8EDD85C5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6AD3EFB-DF3C-4A6E-AA6E-76053A2A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7DE9365-0228-4DAD-BF7D-03177A4A6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EEBC1CF8-22CF-4572-BF23-F55B68C8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4FC83C1D-7ACF-4D62-A9D4-C8EE13F6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CBDA583-CF75-4AE2-9F10-5B854F14D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19FA47C-DC9D-414B-B6EB-29B47094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149EE4F7-7009-4ED9-9ADE-75128488E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725123E8-316E-4497-8CE9-875FA47B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0B0C267-88B1-4463-AA18-0DF60FB87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4F8A6FF-EA08-4B24-8F97-04D8C0BD3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F72C5D4-2446-40DB-8E8F-8C3E59413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95C582B-2BE4-4DAB-811C-8C888275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916C527-DBD0-4766-A647-9E1F950F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80154DA9-DAE5-45D1-BD04-CF8E4B81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F8412661-74E2-4267-BEBE-3CC51564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BD185410-2CC0-4A12-A1DB-8B7217E1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E8FE924D-AC24-4718-ABEA-9810EBC46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BB64CF94-AFC8-4C28-BA41-BF3E73B4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3C543572-E5A0-47AA-AFFE-6929E22E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2D00B1B1-4BB5-4820-AF39-19856EB6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0AFEFC05-8D24-468F-AADF-A65BD423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88670EC3-BBA2-4B32-ABBC-53B6ED9E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C09BB8A8-BFA1-4C0A-A82E-68800C784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8A1A1BD5-E99F-48B6-A64C-58C46F4B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4156858-DD5C-44D7-92CF-3017C01FE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EB72A4F6-0CCE-494D-AEEE-59EE12B5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6E927EFF-0B3F-4528-A2C7-C15FE630A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A8216718-8407-4E2D-B4D9-BF432BAA2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AB8A1594-A097-4E43-92C4-9395E74B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9872316B-22B3-4252-9D08-79415C2F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8D1B76F2-E522-40BD-B112-9D693E71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CE4554D4-8EC0-48A2-B1BE-EB8485206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E1578680-4123-4B5E-AC62-A7CE50F6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9EE206F7-EED7-4578-8189-927A5E79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F79DEFBB-531A-46E1-9E7F-0EA9517D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56D81B5B-5C65-4A06-89C1-7DEA1D7A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5693FD55-EF3C-407F-81AE-2A21CF64B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71E6CE31-CBC6-493E-8283-B1419DF3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7FBACF89-80A4-4C9C-812E-A22CE07B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3F0D169E-EA9C-4BE4-83CC-B203A667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B8016F29-EACC-4201-86E9-56D6E861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FBCB911C-14F3-4E2B-BC5C-9A7B10E4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F7E5D1F-41BB-4FC8-9D3C-DEF37670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BCA0224B-5E16-4E10-8713-BCF8375A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CF27558-22D2-46A4-8C21-F01EBAD6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854A0D02-85A2-4B2B-9DE3-5AF3B60F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C4E78083-2A14-44D9-A0DD-430332501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F6549FFF-B6F6-4F74-82CC-CAC3F87B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EDAF2E16-7B80-4C2A-BD2D-5659815E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70A1164D-A5F4-4653-BE6E-845E0348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E75F38B8-30B0-4363-88CE-74133498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0EC6237E-DF42-479B-A8D4-91B43B9A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7A0B876F-A351-45AF-AC59-433037BCE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E83E507-C1B3-4074-94F1-609F80C5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CF28B66-ABD5-4C77-B953-35128A25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673BF921-2B83-42D9-9F56-E088DBD1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FE91480-E77B-4D63-B5CC-5A89D36B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AEEA970-8B59-4461-9182-BBF58D02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EA707BF9-3A5C-432E-875C-616AF71C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203DA2A7-FF09-49BB-A412-7CF8470E8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3B2087FF-433B-495F-A513-3743B7A4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02F83B1-00F1-4754-A68A-4A1698986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67CE77E7-C9EF-471D-8620-3744FF67E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43ED2338-88A0-42EC-8013-9BAD9D0C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51492A31-DFE1-4BAD-92FC-AFB6282D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9071CE15-5414-4293-B6ED-B0E3234B2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893A3ADD-5B52-4866-AEC0-21D600E4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95524ECC-B1F3-4BF2-B243-85EC71F4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43DBF9D0-5364-4A86-8183-4ADC12A5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B903282C-A07F-4A4F-BCF0-78B371719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E7D8824-EF43-4BFC-A496-1CA455E7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92B6D47E-09A3-441A-9FF9-9C4EFC6E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AD51BFC5-9127-4C75-85F7-E6275D87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5B919EAC-36F5-4695-8FCD-67332EA4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2A940486-1710-4605-BE3D-7E15681F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95B371E1-6FAC-4B7A-A7C8-03B84D713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68E07AC-07EC-431A-885B-CCD7FFEC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93BA1581-764D-491C-85B6-FD413316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D5841975-9E4D-42B9-BC4A-34F8386A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B6341120-7413-4DAF-B694-298F9A2D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DAB5EAB0-EE90-4BD2-BEC6-25A32EA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A190C99E-A732-4323-A725-4C065F677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0709231-87C3-4DA1-B074-0F9E02A3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4E1C3EB-C6C6-48CA-94A8-97358BB7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DBBDA792-7E1D-47D1-BD53-9B107C6F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F83BA855-5866-4801-B833-C56592A4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4D7D313B-0F42-4AAB-B47D-24820F84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C46DAD7A-08EF-481A-BA10-19BA923E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42056C9B-6721-4D58-8148-E15E42B80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8E3EAEDB-CBB4-4C5F-A8DC-B91F43A9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E04A2E2B-ADAB-4FE9-94D2-EB31CAF9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42149178-D7BB-4F67-8027-3FC1E23B4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39F2CE93-27EF-484C-BDAE-5D83594E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CF5FBA58-BBEE-40C2-8A57-B7D2CBF22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8EC1211B-7EB5-4B40-9457-2430E514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29DD34A-44DD-4F57-8831-08143A4C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73DDBD7B-66F3-4EEB-A039-1C6AB88C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58F6E601-E9E5-40BD-BE24-F90C3732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067D05FB-4849-4B90-AE16-ED7AD771D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78483262-E68D-4471-BAC1-E9DA2B28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DEE02935-7DFC-49DB-97F6-B9A8AC27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12B9A73C-BBD3-4349-83FD-EF0A1CE0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B35900B1-449C-4A2A-9476-FB7CA262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37143E85-011F-424E-A57D-79756AFE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1111301D-72DB-45A6-BA74-F9E977AB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40B061D-5E8B-4FB7-ACD1-78F9BA0D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5B9F1B24-CBCF-4B51-A30B-F523A494D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ABA5955A-A4FA-4421-8EBB-6C16293C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57FDBAC8-2204-4581-8C00-73C87590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6EB4D821-C55F-4D0A-8B1F-CCAC7411A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5706E3AC-6FA0-47D8-8C8C-B5DBE464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46B6EE81-40CD-45AF-A78B-5CF43211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66E64C04-8F96-44A7-A11B-C04394CE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8EF9DDB4-CDF4-4A33-B077-022FEE65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AF6DC23E-4C05-4601-9BE2-7B22E92A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755EE623-7990-44F0-A6AA-3F18D87BA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B1390031-48AB-497D-A178-22E8E399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C3C4DE21-F9D4-4F43-B4C6-1114C5DE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B907386D-EDA6-460D-AB66-999CAA48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1F03E46D-0B63-468E-AC47-4F7CC5CD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EC0A2C92-3B5A-4F14-9493-277E4A69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9F07469D-396A-4AA0-A9AA-03E4982F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E015D3A-7CA8-4B73-8FE4-FE166974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9DC72C5-C253-4889-A7F1-872DFCFDE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AB0B1D97-750B-488F-9444-8932C0EA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A04125F1-74B0-4A77-AD14-96AEDDFC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D2DA8B00-6E96-464C-9DAA-A8FB5C4B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D52EF854-20DB-4493-BE0D-63A5DFAAB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DEFB62B6-4FA4-48EB-922F-52DB7DD9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DD357E51-6869-4D60-A4CE-E7A6AA52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4BB4A515-318F-41CC-BC7D-9210EABD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A24F9F33-0008-44BA-BD3B-AFF375E2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5DC6A38B-C997-4991-BD5B-5CDC2016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B210D739-AAE0-498A-86E2-C1A15E2D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80DA9DAA-84E8-4DC7-A50C-5A9C00F75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A2680F1-5834-4B5E-827F-5F87C6D65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2378C329-CBD4-42D4-AF04-CFE4C7D1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3BC50F27-26AF-4C4A-B590-FAAE8CF4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F4E2FD23-EBB4-4063-B418-B9AC04C9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E680F93E-D0DB-4C80-AEF9-B3DA006E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801BF5ED-F27A-4AA3-B57A-B1C709A29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6D9DBDA9-DE57-417C-B735-E482D9B3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1FE40B13-2168-4261-A1A2-4A0EF3F4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9016ECE0-836E-483F-8055-6298F56CF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F9D6A0F7-B217-4BED-800B-7D7EF6B86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2DCC8F7-7F64-4C99-AC41-E26BF177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089E1E96-5F03-40B3-8D67-DC8F8B57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AB2E7E75-67BE-4802-8A63-5EC71E204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484A1C08-6235-4BF6-9AFC-33AE9E15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78BD58D-B41B-4977-A619-F12A0A50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0B489CE3-0EFB-4A3C-B0DE-C5402206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BAF903C4-C570-4F11-9F42-4BBF91C79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A59B9139-0D7D-4D58-9220-992A839A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8BAD7789-8FE8-430A-96AE-CEBD0C66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D2823E49-B285-4B0C-B629-70795B6E5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DDEC7962-1690-403F-8A62-6533E731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69F4B562-3E02-45F5-9B97-AE65D8C2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62DC0831-D0C7-4893-A93A-AB182B0B5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96E7224B-C57A-4CA9-BB90-377F6C8A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F59D4846-EED8-4AF6-8D30-C7D159C8F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02FD645B-778B-4A38-BB36-2FE24CF3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10014D72-3DAF-4A06-BCB7-17CFE0FD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71EB47AB-2AFF-4B10-88BD-7616893B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5B6BB3C1-D2AA-46B0-B832-3B28F6D3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21392C14-9565-4749-A9A3-27F7E892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05D646A2-F206-4003-920B-D48E5E3D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AFF3486A-CCA4-4557-A580-B68396AC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1B94C9D7-3576-4613-AE92-BB84052C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A5E0ED1B-A785-45DA-AE2B-E8F1CA32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F37B38A-181B-4B8A-AD6E-7CECF2A14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7BF98601-F985-4BF9-8FA9-F41753BF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277B3FB-8DF0-4E33-B500-27CEDF3F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6830BBFB-CDF3-4FF4-93D7-393770BF2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ED2A839D-4AAE-4828-973A-506D96D4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5686A51-5EA2-49E6-8138-E69D1B3F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D9B7B937-E595-4DCF-A18B-33D127DA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4DC747C-D3DE-4D7E-A565-1EF07993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A55256B9-9BFC-4915-BA7A-B8D18E5A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E3B658B-E96E-475B-A9CA-1639707E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F3F00F03-6CC6-4E66-BFA3-B78A4169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00498BD3-030E-4B8B-8780-357E7F30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9DB9EB2A-5471-4068-8C4E-53CFA326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08EAE6B-E1CF-4D56-AA34-1CD55842E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8D2AA143-917C-491A-A1EF-7F65A1A4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9A20189A-84A7-479C-B169-D656C9F53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420BD42C-71A9-4835-83AB-DE3FB66E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C9998CDF-108A-41EA-A8DB-6FCF3EBC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51BC90A5-56F8-4D29-9715-546D4A726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2C6F532-8E4D-4AEF-9607-72A377A33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821A1DAC-5BED-4F66-A7E5-4D8DC890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EDFB2F8-3D40-4555-B6BB-46F7B9B21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977451F9-8C16-40BA-A3E7-13579B2F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DE10CB0-A659-452C-A12F-54DCE847B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89FB11B-D6CE-42FB-84A3-A9899B4FF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DA77B58-A7CB-4BBC-912A-4641DF9B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9E43E40E-F07B-4F97-863F-0046B2D4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A7CB9141-8CEC-4CDA-929C-E18E2AD2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48C65644-7029-4033-918B-34C3EAE1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9CF0212A-35C5-4625-BBD5-F16A72B82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1F23C6A9-08FE-4A8F-A13D-0D3256C11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A12A4F51-1E48-4B96-BF36-D27381F2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A59E43D6-2D05-4039-AD5B-DB5A93286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956E7CA0-9DE5-40CF-8631-11FF9711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EFEC078A-39C6-41B5-BE5A-52EDF15E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D85ADA8-5387-42CF-B5AE-0C50CADA0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1FB827E2-5146-4F50-ADD2-FC481F18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301F3E39-4938-47D1-977A-0AB8A4E1D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7C7EF6CD-A685-473B-A11A-B55E431E8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2EB8A0C3-BE9C-4CD0-9741-6E6107CB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C0BC1E32-61F7-4438-B4B7-3A4C17EF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0E5E7A6-1FE9-4458-9625-E2851954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959023EA-2DDE-408F-8288-AB1DA7012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C768751-E0BE-44AE-BB6D-17E6CD8A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7B24F30E-F5E4-4040-BA56-23FA93C65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F03D6EB-8310-4027-9905-14C1B3B0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3ECCD10B-06F6-4A46-B6BA-FD93ED84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98A94315-9691-4540-9C8F-5C27EA59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E011CD70-ABCA-4C8F-8337-035579937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CEC1B19-5345-436C-9967-8A262B2D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A56FA0CF-B2DB-4403-BD94-8231CE69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16B2540E-35BD-45A4-89E1-70EE3B43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D8A66536-57AA-4580-87C5-3B32039A9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8ADBB579-00EE-4A9B-AE9A-E10A03A3B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8D296239-A459-4818-A280-24F57AE8E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6A56CC14-7FA0-4578-AFF7-6524845F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3E4535CE-C047-415F-A73C-D44984823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401F7B77-2791-407D-97A1-E5E04A0A7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59DCBAEE-CDC4-4709-81CF-B7327DA5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DFD258E8-BD1B-4D9B-B344-8EB8A25E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290C8917-9720-40C2-B548-0F0BDE70C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80235367-A787-4880-8C80-B088948A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36DD40C0-C4D6-4700-96F2-D7A5AB2D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4CA5B81F-0B3E-44D6-8184-D429C5C7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3FE696BA-F6A3-45D7-90F2-D98F6CB9C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ED1451DB-95B9-49A7-8DE8-E22282FE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BBCF1A32-9763-4577-B516-0E46F8375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A755BDF7-2320-4F3F-A376-8290C7F0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08B34670-7DEC-406F-8EE3-B0B85D37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39A5B3E2-7879-4B15-916E-AF7D4541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03497E86-C8C6-4557-9714-CA251B00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32C0C09-082E-4C5B-9A20-790E06CF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6E82F8C1-3193-42F3-BEE7-D7EAC0907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FB8B13D0-3D46-4932-ACBB-1976A051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B072E7F5-5FFD-484D-8887-340D459E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D31F144B-9D4D-4A60-BC7F-805A776E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E8D3E754-19A4-4304-A149-8527B0BB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3B9C8AF0-6D73-43B9-9A2A-0042C1D9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03C9BD92-F1C3-49CA-A616-C40E5693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5007EE0B-5F2F-4D5E-9F6D-975CF55BE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5B8E40B4-A13D-4F0D-8FD9-110C14993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E3DC6A8F-9A0B-4E1A-8BBA-A7F95568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9D3ECC05-ACB2-4D6D-AD50-63940432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65974ED-7E0A-45BD-B71C-826DCCDCA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DA73845D-CF52-40DD-8C56-0FB6CD55D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814B1F62-0381-4D1C-B1B3-3BA9531F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AD9CC6E5-E75B-46CF-9CDD-BE925AE52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335C1B2-D333-44BE-A362-87FD51EE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D78866CF-978E-49C6-A91D-8C7B2F24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042F27DB-9E43-429A-9F87-6C4C5B38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CDE3DDBA-6F7F-4535-833D-EB42E0E3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5CC6161-AC40-4A3D-B284-598170FC2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14BC98FE-AD45-4794-BB40-1B59494AE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AD9D69A-F140-4DEC-83CE-5F98D4E2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50F45DAD-BDC5-4B20-BD19-23C09826B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9A65845-3DAB-43BD-BB81-E1444049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426A5A01-2BE9-4903-B884-1FB5EA6C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1F4382B-9011-466E-B940-7EC0FFBE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A408BD57-1A2F-4800-8294-A1BFFB10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C0B3C79-30E0-4590-BF39-5DF11F2FA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641FF205-4AF6-4570-9F10-A52344DDB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BFA73424-5460-49ED-ADFA-B4196F0C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F7814EF3-B3ED-4BC5-BC80-EB5FB37A4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F8929CEE-3D8E-4E72-81F1-068056840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5ACAD062-5D40-4712-8CAE-9A7CF914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6D2EBE4F-24B4-4F04-AC69-49B4B9FE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CCD4B83F-E794-46ED-8158-4BB9A893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D655C93E-6B15-47AF-A320-4A9A6FE5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FDF5A2CC-8E63-43F2-93B3-1A32337C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B6B6F6E6-53B2-4E88-A623-33C90CE7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0A1DEC71-067D-41CA-AE75-A4DCBEC7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272F78F5-B056-48A3-B531-0D188820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DD1F6699-B48F-4063-BD4F-02C25D90E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4589C3F5-FC78-4461-9994-29F9109D5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450C6D5E-93C3-41ED-8B6A-45FBDF33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E0A32F58-1F57-487F-B2CB-06A6B77B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44505CDC-6512-43DF-A974-0BE96DD3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8839694D-F878-48A0-A078-29236A47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CF872102-7B5C-4777-A9AA-6BCCA257F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609BE1C4-101C-4936-B8FD-E5605720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9B799292-44F2-465C-AC0B-6CF240E53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799063F0-8329-49AA-A15B-C34CAEAE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3264A76F-B718-459D-97BF-DA8460D3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75477B97-06FF-4CBD-AABC-FB7FC493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974E5C77-F566-43F7-991C-F188EDF0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763B6F64-F7F3-4576-85C4-B3F90BE5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0829EB2A-1779-4E19-9118-B64F9508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1691CF77-BACF-4E93-A5B3-B748EFF9F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C494E2E-DED4-4DD9-ACCE-D02D3465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45EFF9EB-0A54-4B76-B07E-0390E7BB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23D9BDD-9B9B-4819-9C4D-8683FE16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98ADAFC2-09A5-4773-BE75-F1148347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1CABED17-0B19-4B5D-A2D4-CD8737B7B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9264C73E-770F-451E-A71A-F464F1BC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9FF910C3-87A2-4B27-AAE8-8387610D0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45A05DFB-D097-4E06-BA4E-2F285A8D6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3074857B-6EBA-44D8-A339-B3219B075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201C68DC-93FD-4887-9C0A-E6F79B71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2C8ABF0C-2757-4A1E-B98C-3F5C599DD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94B16F1A-B145-4E38-834B-55E93F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29D8AF41-8154-44C5-8521-B4C355BA8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F97F4BFF-E1C1-4CA0-A0A6-BF871092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EFE071A8-317A-4DC6-A447-CBBAC04BB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0E96EF07-9A0D-46FA-9FED-BF8560C01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B7BECAD-3FE0-4D4A-A23B-F7BB16935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FD7438E8-0FD7-46D0-B701-B5AEDE5E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1A784D84-FD97-4487-A2ED-6E5A8AD2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BB8709C-8393-4B86-8AF2-FD9CA4B1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4D3EE63C-E718-4E88-9F82-6581D7D3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1A4E0A56-5B32-4ECA-A3AE-B29EF05D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473FDF0-7214-4AD6-B96D-7DC6F66D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D4354434-20DC-4912-A562-47ABD8B81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25FD7BD-7482-4FE4-B8B9-B15C51E4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A48AA086-9730-4D84-A208-D0E5A490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34519D19-646E-4508-8B7D-B8BA148C4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9992E8C-9FAF-42F2-975D-F9A7D04FC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D45F00FA-C92C-45EC-AF74-E4A75242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4C55BE2-A624-46F7-8DE6-E99E924A1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7DCBADE4-DBE1-44B0-B55D-DCC067C0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E9EAF96-F5A6-4C3B-99AE-4139B48A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26E98A42-0838-496F-A50D-D8FCA63E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55847B29-90AE-436F-8979-BA9AFCB9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D3695580-C3C8-4DF4-8634-40D2A32A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BDE13FA7-E33A-42E5-8DB5-465CC7E3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98288C4A-0DB5-4D35-AA35-F11AADB3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119BB20F-4594-42EE-88F2-44C5A2E6E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EBBE38BE-26C2-4595-835F-B06F7DE0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017172B1-0FF8-40C1-8AE8-559F0950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5E14ED02-D54E-4B1E-85C3-B323FFEE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E078F580-D519-4E26-89A4-607F8322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C3B4C03E-9132-455E-AF42-C0A3D562C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B16FB0AD-1977-421A-BC92-034122AD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71B3CCE1-9386-4C76-98C8-94AB94C36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9FFFFF16-452F-4A95-A540-0CDB687B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CD1D0BCF-A6F4-4453-AEF9-9CD141AB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5F86C9F1-016C-4890-BDB0-3C77BA9F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523C6746-3C42-408E-8374-CF06BD2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B9019615-568F-4ED4-90DB-EEAD4E77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418B2070-5769-436D-8BC0-C8EC0A1E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E094C9F1-1B2E-444E-83EC-832D5158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39D90D2F-1455-4AE5-8C7B-3279FB9E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D4A84AB2-CEBA-4DDD-A187-06E69EC72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C5B6F36D-A1B8-45C8-9CCB-537997642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4857C0F9-EE99-4EB0-9D60-BBED219E8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D9A44ACA-1E83-471F-BC5D-67DD80A67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4674C897-63D8-411A-A005-5023FC10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CDD31089-0A00-4825-856F-94BB93FA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50B0D2E6-290F-4BC3-80FE-3373CA8B9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36DE0A96-3BA7-4F3C-A65E-99A6F716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8497B481-ADB3-49A4-BFBC-6541B227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A188865E-3298-4F7F-BBDE-50EACAA8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6907E769-FCFB-4F06-8E8D-43E39119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54BAB75A-5A42-4854-9437-67CFC01D9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E2903A12-CD95-4460-8F0D-2192BF09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23C5628B-1441-4EAC-880A-E9CA27DA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B54E1EDB-A1A8-4206-8B4A-3C4F3A2A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8344D9FF-B674-45AC-B44A-7A75D086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218B85B0-0B1E-44AE-AA8A-7F3B12967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E9CA7F58-28C6-402C-8068-F62334FB2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701EFABE-A09E-4395-8317-7CDF5F89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6664CEA5-8F81-4D9F-A5F1-0B19BA5D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DE1E303-8B83-4368-B1DF-D34F13D5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DA5852C-FDC5-47C8-B012-7FC596B1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A19C708-FFAA-4830-A9F2-3757B179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132E6EF7-3098-4367-9350-F6CD9F25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08CAA4E-374D-4BC9-8D75-2616D1A4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7B018DC5-2BC8-4F63-A322-E9AA6E62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3D1FD697-AA1B-441B-8B87-8E5D367D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1E64EAE-DA58-4D83-84C0-AA8E014E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AD754D2-9E68-45AC-B870-BA10AD21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479E40B4-3A86-4747-A8D6-188B8B74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ECFBCBB-A0A0-4E7A-BD99-6AEAB5D6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7027052-FC42-41E9-A842-734723F2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8D4B3946-BE36-4A3B-861F-059EDAB4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E3A72AE3-3BA6-491E-B69B-41E797AF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135DB40-B10A-4158-8F40-BFEEEA37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D36A6C18-3427-458A-B896-D2B2B0D4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7DA7B53-888E-4F0A-93D9-C03FADAE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01477A1C-F451-4359-BFC5-D80F6BFD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4C1ABB88-3514-4B8C-A907-822DF40B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5C162CE-93DB-45EB-905E-762AA4CCF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A0F42B82-C972-480D-B29B-45811828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442F6BFF-EDEB-41E3-80A5-E743A082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1893BB1-3724-4D9D-9E65-5F61ECE8A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F8F1B4A0-2364-4DF8-B6AD-83A5AF34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3C032A59-2A2F-485F-AC28-92415A27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E630D023-17CF-4A97-B732-2C8923EA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115FED9-9187-43B1-80BE-8C7FA493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CBDB6100-6343-4A1E-8426-109284F59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D4C4C577-781C-4A6E-93B5-65ED71B60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FB402D09-B2CC-416D-8A4F-0BF5CCC6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9197A777-E262-45C7-A695-22CEE52C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8AC82494-EDEE-404C-9713-A844F8FB9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BB2CB7F5-C11A-44DB-BDE1-6210BA136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CAE72390-FF69-4D7A-8777-0C93ACF1E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8D670AD7-7037-47DA-ABC1-13F7BDCE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1A7F05BD-E66E-4DE1-98F0-FE86C405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2BDC42AB-D9CE-4BD4-BAF5-60964D22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99799806-8F86-4975-902E-18EA0B110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A21A2206-721B-426A-8CA5-32A5BE925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260D0825-E9FC-4E6A-B685-FC4425F7F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C4B12980-96A4-4B34-8FD1-FAA35079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D4CB8789-39B2-467E-B07E-ABF426A3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BE19FF4-73F3-49A8-827A-09502FB8F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1BE5C556-A157-4BC3-9ECE-B574E3C6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6CCB5A17-AD3F-43B7-ABDA-45DD3505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A2A47CB7-93E5-4397-A2FC-16D0BAFB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F867A997-FBBA-4AA2-B2C4-2BD3CF26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7C90973E-24A7-4545-9E33-2D3238D62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E554DF0F-48CD-4E81-AF79-CE4C984C7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3D106AC7-F828-44B3-BC7B-E9133E444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57393F13-81AC-4546-9985-413350B09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DD2F3C49-F0F3-4C6E-BBA2-2BE7EEA8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7FAE818B-CD22-499E-9BCB-078C5747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279E2B18-DE05-4136-B13B-CCD2831B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5F877008-259E-4DE5-9511-161B2A3DE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F7A1447C-5879-4220-B5EE-B4F4762E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415DC235-6A70-43EE-9D44-96C76A3E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08CB3D95-839F-44AD-9A34-F4FD9B62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E9E82756-A19A-47BE-9A8C-04751B5C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52879D89-243F-49B9-955C-7B8D157E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1B75E73-F7B5-4FB8-A84A-C332A498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C72EB83D-614D-4760-92F2-0B7BF43B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44D2B18E-2502-43C4-B562-B433AC36E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019C9549-C8D5-4866-AEEF-C4C60B57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46EDA96F-F3B3-4B89-B5DE-43A5BCBF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0490358E-1B32-4A80-8775-C96F5D75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A2923DB-59A9-4D7E-B5E2-2AF17AD2F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01F507E9-C6FD-405A-93F7-270878792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1938B658-76AC-4A3D-9E33-F49C35F7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0E48E02E-BC32-4DB9-BF9C-6FB8FA96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68B8DD40-26F2-4B31-95EF-9AE5271B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C53B0043-5362-4BB1-B334-2F0A00915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DF619C62-CDFC-4A69-8B2E-2B1A8D7B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538CBBDA-A13E-4089-8E6A-F09887F3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4C1E029A-9C46-40D3-902B-1145D794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12F440A-05E2-453A-AC3B-48C2795AA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6DADD45-F093-4FE6-9780-A167A2164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71392DC0-3BED-4EA1-914C-75376AAB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80D8674-B0FC-4D37-98EC-B161C50E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1A0E6073-4CD5-4C25-BBFD-8D96618D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B4FE6AF-3EDD-4B9B-8ECB-7042DE71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E5E5A1EF-F6FC-41A0-B7C3-EE1969716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048FC607-96F8-40D5-92E6-CBC1EBD6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CA9924B5-6FE4-4087-BBA6-94FE9C473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88475746-7EE9-4F8F-9D17-710E4AD1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371F9778-3494-4C0A-9CC5-54B75B29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5DD51389-2841-489B-A837-6414DD100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A6D3DBCE-A368-4E93-9CEF-8CC819228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E2009411-5746-4000-8CAB-EBBAA310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DEFF523E-4A12-424B-9711-EC6C62CB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B2EB2715-624C-4206-9E06-9A594EA97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8C999BE7-497E-4853-B989-0FF9D41A1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AA7DA68E-ADBD-4D82-9714-5C9A3099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1453FDF4-9E36-40C7-B9CF-1E54FECD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D18E6F3F-CA9D-4D43-9A19-05E276FA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E174E31F-1C49-414C-BDDC-D5742CC9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BC153715-E5FA-4E7F-9BF9-E3EAABDD6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A3AFFB5-B92C-41CF-A258-82090565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48E7296E-FC6D-42ED-8DCE-E53F74F7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3F51312-AC37-4819-9601-081B4A696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68FD359D-5A4F-4A7C-881C-434B7AB8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183BEA01-14C2-4A09-831D-1E4AEB16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FDFF3F6C-ED74-4B43-B10F-1640734D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896B8F64-7C85-45CB-AD3D-714015AF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34E54C48-CA17-42B9-BACA-E083501D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76B739CA-DC4F-4677-8236-635A02213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977472A8-5D65-4F85-8C4F-4C72D4903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1DB2F47F-381B-4C39-8941-AFDADA27B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D3357123-FE82-4255-82E2-59EBD7EC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0E43ECD0-A04A-487A-B4A9-C77E2BC5A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FD1D78E3-D7B2-4BC0-8614-97F811A8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CEDEC3AD-AAE9-4801-B6EB-27955F59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D2A1ECDE-828B-4DA3-BA45-02608EF5D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D5D8580B-85A8-456C-B4BE-59009B4F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8900462C-9232-4CB4-A25D-1D70E0F9B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4BDA6637-32D8-4534-A1AF-FE1204764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2FC41D8E-3C8B-4043-8AB6-8D464985A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76DB4EEB-53D0-4C38-8513-D4F00FBA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40DDB24E-D133-43A5-BFFD-1875C8EA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6C53778B-F0BA-409A-A5AB-F309566F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8370FBF5-3699-47E9-AD21-33DE69BD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315EF8D4-241E-4FC1-91AF-F876AFC9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7EB08D43-191A-47DD-8815-10DD89363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4F2D24E8-4207-456F-A65A-2716FB206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74BA4C78-075C-42B3-BA09-DC9D4DD8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F4D18956-F452-44C7-BD5B-C1B876FE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A9468181-98EB-4015-AB46-2C97E70C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DAED41B1-3CF6-48F4-A5CB-334DC0D9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B691B2FD-7F3B-44E4-8D9A-E66D5F74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9E262E51-AAFD-424B-80A4-3AC2158C7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D8FCF3D4-3917-4411-8E08-CA855A2C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B5C07449-D89B-4DE3-B455-0B6135275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91E059A9-CFA4-4452-B6BC-879A4B0D5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7305AD61-0C2C-4B0C-94C4-FCAFF4A3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47AF1148-BFDB-413B-A739-A07861DA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7F6078D9-9BB8-44DC-8CD2-B90126D70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28EDE2B3-5B4C-4CAE-ACBD-D956808DE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D0CDC2C6-D17F-480B-A331-56FEE39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C32D765F-7902-4958-8A34-5719E71DE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6073518F-F34F-4B68-9392-653F0B5E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6171B561-4CFC-4355-8F46-4D73878A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C4DEFECC-311E-4A44-8687-7B60678B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4ED3A514-4AD9-4F8F-B998-BB86257FC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E08374CC-71DD-4464-9992-7A52525C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D750C094-B6A3-45D0-B454-B7BD23051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323B7995-ED3D-4E86-9060-7B51DB99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E8AFBAFC-C833-4C33-80A8-84AC282C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4081CBDF-FD27-4ECB-8C3F-AF044B99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EBCB8B58-1ADE-4D5C-BA25-C06E91E7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C6B7C1EB-7F1B-4636-A827-AEC8C055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4E840E14-0567-40D6-B1C3-1F25C5FE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CCA69A1A-09DA-494F-A5E8-EC225B04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96970297-DC46-4E8D-8594-F0A1DB1F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5B0402D7-03C7-483D-9F0B-F07F5BFF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381D2A2A-6A5F-4D4C-AC08-2ED745E7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8A01F386-C6C4-4E67-8B47-D6F99D46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53EA5C8D-C898-4D11-9F77-2C9F76A7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8AEE368A-1794-4DDA-9128-7AF0FB7F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6AB992A1-F7EB-42DE-B6B3-7291DE68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ADFE3800-759F-4FBC-85D1-68890054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D6DB1F98-128B-4513-A50C-DAFD3D2D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629AB543-C471-4AF8-8028-E441F966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9D79C112-4CCE-463D-B435-80F98EF3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86911735-95DD-4608-8B2B-8805578B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0BBA8C0B-FB8C-4F76-AF04-33BE0658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381CB849-B3A5-49F2-89CF-7593C0957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D9701BAC-2B47-4575-870E-37DF7660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72D44F7A-41A0-44E7-933D-8565528B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3AF721A0-6AF5-4676-ADD3-8FB16585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5151FE7B-1CB4-4A06-A215-BF76F2837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550BD2B0-9217-4771-BF7F-FC4A0BCE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8D3FC177-33EB-4F4E-B42D-8197EF0F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4291AEBF-64D3-4232-A665-8D50E8DB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0A6699B5-495F-4935-B912-DE6A1C8B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B956F5CE-7A7B-4D90-8F76-0C2BBF59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1DC7E13-10D6-4926-AE2E-476DB9749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6CFF8900-422E-420B-8406-DBA1E061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6AF235F-CA87-4FCC-9BA5-5F965CB8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25C99A22-5B78-4BE4-833A-1E0BF08B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9160A5FC-9EB7-4E4E-A3C2-F60765A9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CCA43540-833F-4A6D-B852-B08F5E599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86660B20-4BA3-409E-9895-2AB9417EA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BC4FA7E9-F546-47A9-9A0B-96FF5E63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2C0BA265-E339-4B24-A1BA-06F7F9E5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FE384D29-38B0-4BBE-A3AA-D66E9DAA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2345C710-B489-4AE5-8894-E467F02E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16E59DA5-9109-4593-B501-E53E3A2F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0D83B058-378B-4528-BFBF-EB96EE59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0E925F08-6EA1-41C6-8983-5D85B8B6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927FDAD9-5B50-477E-8CC0-2687AE8C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4F728CE9-340C-4171-92A7-07B100FC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164779F-E7C6-486A-BCBF-1C555AFD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C4DB8405-4CB5-45B8-9BF5-07983E14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73BAD041-D3AB-4BC8-855C-D53026068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21A74ADE-6BFF-4282-BE0A-AD4424CC9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437DB054-ADF4-493E-90F1-3836E9E3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7FC7A4DD-5433-4AEF-ACCD-CD1BF2C5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4285DD29-65C4-4BEC-B0B1-D6AAF859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210CA5A0-A6CB-4835-8FA9-A90E26ACE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BD9E3520-1B1A-4A70-B371-00D3F6E1C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49BB3059-AC1A-45E5-A30F-00AFCF96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ADCDB7ED-DF79-4853-B415-BEF2316A8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6A112114-0B66-4EC2-B62A-303019A3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D6AACB5E-13AC-4BF9-8EF9-B60AE64A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A8ACA53F-5A7D-49C2-A2F7-907F0484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5F8F564A-9A3D-4B84-A990-78901364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A56235F-DB62-4E79-A66D-36C66B4F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8DEE8548-A757-4904-B224-BD55D9B4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5341FBA5-6AC9-4CA1-9011-762335AB0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8F9DD6A-6F90-4225-ADEF-74B8EBBA2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3AA71080-BCC9-42D8-99FE-8FA4A51E8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447675</xdr:colOff>
      <xdr:row>31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56885268-8C11-4C5F-916B-EC466C2E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D3065F5D-105D-4F0F-8765-6BA013F2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9DCC515E-C6A6-4DCB-B5C6-C81C4EE3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498317D-F456-47AB-B683-9FFDD0EF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255FA340-BF41-41EA-AB07-7395C2E62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A0F81D63-32A8-4714-B95E-0A317D95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2662114C-B14A-4295-A62E-A910C03D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AE453736-E9F4-4546-8F6B-55CF7F01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C8DA3870-F562-49AC-8967-C7ABF13E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1090ACBB-BC5F-43A8-B68E-9937AB6D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083783BD-7FA2-4EC4-A959-356129B1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512670D9-960E-4052-B465-D9C8FB19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AEA74D63-3F54-4413-B892-E12CBA2E1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AF13F0E9-708A-4391-A289-BA33AE7B1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4CCE9FAC-FD8B-485D-85C3-8FB6DFE4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580A690E-93B0-4C32-9433-30C28A26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9DC3BFC6-0D59-4A81-AF0B-A1851BE7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A3795A13-3D90-4D7E-B8D6-E8F0E0E4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27C7F423-5B42-4EB5-B7CD-93E5E779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97019020-91F3-422C-9129-3B28B20A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FC621BC8-5F7B-4EE1-AA49-3A001883A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D94B9E8E-C726-448E-81EB-089432641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15B4070C-797F-499D-9FF2-3E62D421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544AF826-3737-41EF-BEFD-2A34DB20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2189473D-A402-4EB5-89C5-54542D7E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5E5A00F0-0CC9-4D60-B81C-4DE3B8F6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FA790D7A-04C0-4963-AC20-5596F032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2E01E822-148E-4B6C-9036-46689910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F65CAC3A-4E30-4B28-A9DA-6A27E22D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03F04356-A555-4FAE-830E-BCF74D09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0E19A2D6-E4B0-4D21-B285-15F68FBC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73714E4F-F0FB-453E-B50F-FC34ACEA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E011B267-6354-4F24-8559-63B1FAF2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CA0DE153-A5F8-4918-BC02-E10CB47E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443B0C38-0EA1-4B51-BCBC-1DDD3E5D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D8FDFEAD-EA2E-4497-B99E-74FD10277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3454112-C4D6-4DC7-9BED-0E1D305A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AAA37E01-A82A-4613-8499-3392585EE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5570E3C6-F58D-4128-922D-1ACB2FE1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E222D7D3-99FA-4EDE-9215-42F6C2D5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3E8609B3-0189-458D-85FF-A23C84CD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15B9B4CF-B9F4-4D48-A90E-A488294ED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4230C211-F1B4-4A9E-B39D-DAF450EFF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CAFE235F-24F3-401A-A471-7D039A39C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3335C019-6879-41A6-A315-D516EF8B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FDE3A832-DC0E-44BE-B3B0-3AA210B4A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B22B8873-584D-44D9-B5A5-AEFED9921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13E87989-BE78-4DD6-B64A-89BAA68A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68A8CD15-72B0-4E4F-A613-20909964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1464935A-258B-4C07-8997-7F421908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B9A02614-727E-4134-8577-4002E7F5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A7239FC4-7AFA-4995-A53D-F0D7A35A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BC7E2A92-EB2D-45E1-8688-D45FC014E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50CDA365-6045-449B-A64F-1E9737A2D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6FD1392A-E1D2-47D1-86DD-B50E0BD8D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FF099502-09C8-4255-A8A3-039DBF6D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1F307429-038B-4217-A68E-2AC1E4DE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12F0936A-7EEA-4F38-8DD5-D5C6FF52B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47AE9808-D133-4912-B1B0-3521EF28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5326E3AE-583D-4A5C-9414-FA30EBC2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D57B91E6-3B4D-4C38-A070-39FCFAED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C829524B-21A4-4992-B921-F96A76C61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854073FC-7A06-4764-B69D-07C78D4C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B53A34F3-8740-41AD-A1E0-CF094D129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AB3E0DF6-AB99-4DC2-96B7-C25E9ABFF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8F449A05-BE72-4081-AE91-A02BB601B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D4B4DFE8-E486-419C-B500-45C4BB0A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CD61898D-A44D-4AA2-8025-D9E78203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B702B9C2-9550-4913-A3FA-F120DD90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E516AD72-D905-4FD3-B13D-7B27B8BE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316D56C1-733C-4E81-80FE-6F9203EF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712ABBB3-5E92-40E7-8A2D-A57CC1BD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8AE5995-8447-4DF7-AD7B-71D965E6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269071E4-4BEC-43DA-9E06-0D6BEB2C9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AD8FEA27-57D5-4DA8-9935-5735DE98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054B41BB-188E-404C-A164-20161CC9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2109DB2E-1715-4B22-B0A1-8ED946BC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3E8DF85A-61F9-4CF3-B222-398EF3B3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1273EE51-EB03-4D27-A02D-4387E622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C2B563DF-CF7E-450B-8615-8F72F5E1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C43C96A9-24C6-4AFD-A457-4E7A1501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5E53D4A1-FD27-4D15-A804-CF9F3DB55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E0D3D0E6-E12D-4377-8A8E-DC318CFB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3C63719C-CFC7-4366-9728-204B7AB17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49BABE8E-7B5E-460A-90F9-8C8EE882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E736D468-0C96-4A87-9812-AC9C8016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DBBFF75E-012D-4387-A4FC-07367C1C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F8769057-8306-4C54-AB22-1BE4884F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521069EC-3D95-4F59-93DC-28961197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23D8B496-9F50-491D-88B9-42C4EC78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421B496E-E6AF-4EDE-A429-F5DF1B22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73506E4C-4106-4638-9A08-75955083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450AF04B-55BD-4E28-9D03-7E67C0D9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A0186202-7FAE-40C0-A888-565DA917B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AD2DAA9F-FE8B-4E8F-8FBA-8CFA11D61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0831A73C-244A-4920-94BB-E7505B67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409575</xdr:colOff>
      <xdr:row>28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CB32ED70-9A98-4322-8472-77120FF9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409575</xdr:colOff>
      <xdr:row>31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125FEC50-844D-424E-92F3-70062EC2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46A8BB9-46C1-43E8-BE4E-0D701A38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BA94BF4D-505F-48D1-98C4-76EEED20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BCDDC9D9-D7D3-4D0F-888D-6DC06DD3A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727026EE-3D47-45CC-B1DD-837A9B52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9BA29F89-D41D-4BBC-AA72-C24D1A9A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3D401DBD-AD48-4A2B-9E80-C036C223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54520428-7213-4336-80F6-D10D59BC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5BEC675A-A193-4C5A-AC21-F696AC47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FA6D068-6C2E-4679-983A-1672FDC3F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3BECC87B-ACC0-40B0-8474-1D1D8C15E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8A5290B3-8F5C-4B2E-96B5-123DC4C3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50601EDE-4829-430D-BB3D-5726E78A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44E23482-AC4D-4837-B608-41EB3751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C5363363-5C59-42E8-BC4C-E6F80F8A3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79ED44D2-BF98-4E00-91D2-E367F411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DF76CEFF-0D4A-4F74-BFCE-6E175C181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54908FDB-6613-4A17-A211-A5348D15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5AD34299-0923-4775-B0F5-AAF19CA0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5ED9F03A-C6F9-4043-AA7F-2574B13FC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69745658-BCCA-4404-8F77-4DF3CA3D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450CF7C3-3F90-41DA-82A4-F189AB75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C572B472-7AAB-41CF-8BF2-A1C33FCC0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6398BE86-5759-4A40-939F-8F600FDB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76CDDA0E-4B5B-44D4-BEBA-BEF76802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292F6D46-C0C1-4685-959F-BA8C4F02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33A0BA8C-C435-4530-964F-1DC48F92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C0448132-231C-4724-A943-83907C22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05E345E7-3CDE-4E91-B4C9-3C2F4880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D5F3C65D-2BEF-4FF4-9EDC-23CD3F6E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F022AC8-51A2-4AB6-9B55-2C36C727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3AC1C509-12B6-4D5C-BD09-C2E690BD7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83E39491-6F04-42CE-8DFE-0EAA8DF62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F8A618A8-BADD-4546-955A-EFE711C4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5EC7080E-CA43-4D1E-B151-8F5FD25EA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84F1D109-A270-4150-87B7-4715F73D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94FF479C-BD9F-4490-BED3-8A7BBAF1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209D636C-A7B9-415B-AFBA-F3B004458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9671CE10-91C1-4B44-81BB-C011E8718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8E8B9B7A-3D8B-45F9-9565-86449D0A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74A8485C-B4E0-47D3-8486-5505EB10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EF9A4F25-E457-44CB-88B3-922B5805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2A707E05-43CA-4298-995D-0915FC7D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F907204E-FB98-461A-9D66-F7F9B6DDE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1BDB0F86-4A04-48E7-A101-AE96A5D2B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C215443E-3C55-4462-A448-B1E85B6B0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01BB30C0-9F72-4EEE-BC0C-4F5D449AD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C57440B-A823-4485-9D28-02AEBFFD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43F15030-3EAC-4146-A6BF-F16533EE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3D3415C-9762-47C7-9FA4-7551C54B5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6F2A2175-9261-4225-81CC-CF05DA4EC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F73896DE-FA60-4F81-9699-54A35ED18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5FFCEBCC-7CCE-4CF6-BCDD-BED898D45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2DAEEE5C-E3D3-45FA-B635-24053A7E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F2117E2F-7981-4E44-B294-C42BE898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FB24DB11-5B37-4C38-8BFD-B2278F05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F9C938C2-4899-4D7B-87D8-C4D57654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0DE3384C-1148-4042-9203-A54BD166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D7BA7D82-BDC4-41BF-B8CD-6A798A46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aivaP\Grudai\Imones\Imones_2023\Liet_grudu_supirkimo_kiekiai%20ir%20kainos2023_geranaujas%20(version%201).xlsx" TargetMode="External"/><Relationship Id="rId1" Type="http://schemas.openxmlformats.org/officeDocument/2006/relationships/externalLinkPath" Target="file:///S:\DaivaP\Grudai\Imones\Imones_2023\Liet_grudu_supirkimo_kiekiai%20ir%20kainos2023_geranaujas%20(version%2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iai"/>
      <sheetName val="kiekiai_ger"/>
      <sheetName val="kainos"/>
      <sheetName val="kainps_geros"/>
    </sheetNames>
    <sheetDataSet>
      <sheetData sheetId="0"/>
      <sheetData sheetId="1">
        <row r="7">
          <cell r="O7">
            <v>319.64299999999997</v>
          </cell>
          <cell r="P7">
            <v>319.39299999999997</v>
          </cell>
        </row>
        <row r="8">
          <cell r="O8">
            <v>365.50599999999997</v>
          </cell>
          <cell r="P8">
            <v>365.45100000000002</v>
          </cell>
        </row>
        <row r="9">
          <cell r="O9">
            <v>330.24900000000002</v>
          </cell>
          <cell r="P9">
            <v>330.096</v>
          </cell>
        </row>
        <row r="10">
          <cell r="O10">
            <v>327.88400000000001</v>
          </cell>
          <cell r="P10">
            <v>327.70699999999999</v>
          </cell>
        </row>
        <row r="11">
          <cell r="O11">
            <v>312.56200000000001</v>
          </cell>
          <cell r="P11">
            <v>312.07499999999999</v>
          </cell>
        </row>
        <row r="12">
          <cell r="O12">
            <v>288.37400000000002</v>
          </cell>
          <cell r="P12">
            <v>288.04500000000002</v>
          </cell>
        </row>
        <row r="14">
          <cell r="O14">
            <v>242.97300000000001</v>
          </cell>
          <cell r="P14">
            <v>242.179</v>
          </cell>
        </row>
        <row r="16">
          <cell r="O16">
            <v>232.845</v>
          </cell>
          <cell r="P16">
            <v>232.845</v>
          </cell>
        </row>
        <row r="17">
          <cell r="O17">
            <v>295.80599999999998</v>
          </cell>
          <cell r="P17">
            <v>295.89100000000002</v>
          </cell>
        </row>
        <row r="18">
          <cell r="O18">
            <v>273.00700000000001</v>
          </cell>
          <cell r="P18">
            <v>272.08699999999999</v>
          </cell>
        </row>
        <row r="19">
          <cell r="O19">
            <v>277.60199999999998</v>
          </cell>
          <cell r="P19">
            <v>277.15100000000001</v>
          </cell>
        </row>
        <row r="20">
          <cell r="O20">
            <v>318.00299999999999</v>
          </cell>
          <cell r="P20">
            <v>318.77699999999999</v>
          </cell>
        </row>
        <row r="21">
          <cell r="O21">
            <v>238.00299999999999</v>
          </cell>
          <cell r="P21">
            <v>237.738</v>
          </cell>
        </row>
        <row r="22">
          <cell r="O22">
            <v>806.58100000000002</v>
          </cell>
          <cell r="P22">
            <v>787.46500000000003</v>
          </cell>
        </row>
        <row r="23">
          <cell r="O23">
            <v>281.20800000000003</v>
          </cell>
          <cell r="P23">
            <v>279.536</v>
          </cell>
        </row>
        <row r="24">
          <cell r="O24">
            <v>310.87700000000001</v>
          </cell>
          <cell r="P24">
            <v>310.87700000000001</v>
          </cell>
        </row>
        <row r="28">
          <cell r="O28">
            <v>341.56099999999998</v>
          </cell>
          <cell r="P28">
            <v>340.46199999999999</v>
          </cell>
        </row>
        <row r="29">
          <cell r="O29">
            <v>364.73899999999998</v>
          </cell>
          <cell r="P29">
            <v>364.27300000000002</v>
          </cell>
        </row>
        <row r="34">
          <cell r="O34">
            <v>600.096</v>
          </cell>
          <cell r="P34">
            <v>599.40099999999995</v>
          </cell>
        </row>
      </sheetData>
      <sheetData sheetId="2"/>
      <sheetData sheetId="3">
        <row r="7">
          <cell r="O7">
            <v>220.202</v>
          </cell>
          <cell r="P7">
            <v>218.94900000000001</v>
          </cell>
        </row>
        <row r="8">
          <cell r="O8">
            <v>257.72199999999998</v>
          </cell>
          <cell r="P8">
            <v>254.43799999999999</v>
          </cell>
        </row>
        <row r="9">
          <cell r="O9">
            <v>229.37899999999999</v>
          </cell>
          <cell r="P9">
            <v>228.25800000000001</v>
          </cell>
        </row>
        <row r="10">
          <cell r="O10">
            <v>221.20400000000001</v>
          </cell>
          <cell r="P10">
            <v>220.41300000000001</v>
          </cell>
        </row>
        <row r="11">
          <cell r="O11">
            <v>197.262</v>
          </cell>
          <cell r="P11">
            <v>196.22399999999999</v>
          </cell>
        </row>
        <row r="12">
          <cell r="O12">
            <v>207.53</v>
          </cell>
          <cell r="P12">
            <v>206.46199999999999</v>
          </cell>
        </row>
        <row r="15">
          <cell r="O15">
            <v>136.70099999999999</v>
          </cell>
          <cell r="P15">
            <v>135.65199999999999</v>
          </cell>
        </row>
        <row r="17">
          <cell r="O17">
            <v>144.22300000000001</v>
          </cell>
          <cell r="P17">
            <v>142.28800000000001</v>
          </cell>
        </row>
        <row r="18">
          <cell r="O18">
            <v>219.33600000000001</v>
          </cell>
          <cell r="P18">
            <v>218.197</v>
          </cell>
        </row>
        <row r="19">
          <cell r="O19">
            <v>161.77199999999999</v>
          </cell>
          <cell r="P19">
            <v>159.977</v>
          </cell>
        </row>
        <row r="20">
          <cell r="O20">
            <v>163.84899999999999</v>
          </cell>
          <cell r="P20">
            <v>162.04</v>
          </cell>
        </row>
        <row r="21">
          <cell r="O21">
            <v>277.66699999999997</v>
          </cell>
          <cell r="P21">
            <v>277.21499999999997</v>
          </cell>
        </row>
        <row r="22">
          <cell r="O22">
            <v>164.95500000000001</v>
          </cell>
          <cell r="P22">
            <v>162.58600000000001</v>
          </cell>
        </row>
        <row r="24">
          <cell r="O24">
            <v>168.602</v>
          </cell>
          <cell r="P24">
            <v>164.465</v>
          </cell>
        </row>
        <row r="25">
          <cell r="O25">
            <v>172.24799999999999</v>
          </cell>
          <cell r="P25">
            <v>172.24799999999999</v>
          </cell>
        </row>
        <row r="29">
          <cell r="O29">
            <v>210.88900000000001</v>
          </cell>
          <cell r="P29">
            <v>210.49600000000001</v>
          </cell>
        </row>
        <row r="30">
          <cell r="O30">
            <v>242.49100000000001</v>
          </cell>
          <cell r="P30">
            <v>242.43</v>
          </cell>
        </row>
        <row r="35">
          <cell r="O35">
            <v>444.315</v>
          </cell>
          <cell r="P35">
            <v>441.96499999999997</v>
          </cell>
        </row>
      </sheetData>
      <sheetData sheetId="4"/>
      <sheetData sheetId="5">
        <row r="7">
          <cell r="O7">
            <v>232.124</v>
          </cell>
          <cell r="P7">
            <v>231.495</v>
          </cell>
        </row>
        <row r="8">
          <cell r="O8">
            <v>248.43799999999999</v>
          </cell>
          <cell r="P8">
            <v>248.23099999999999</v>
          </cell>
        </row>
        <row r="9">
          <cell r="O9">
            <v>228.643</v>
          </cell>
          <cell r="P9">
            <v>228.208</v>
          </cell>
        </row>
        <row r="10">
          <cell r="O10">
            <v>240.916</v>
          </cell>
          <cell r="P10">
            <v>240.60599999999999</v>
          </cell>
        </row>
        <row r="11">
          <cell r="O11">
            <v>201.071</v>
          </cell>
          <cell r="P11">
            <v>199.50700000000001</v>
          </cell>
        </row>
        <row r="12">
          <cell r="O12">
            <v>183.565</v>
          </cell>
          <cell r="P12">
            <v>180.84700000000001</v>
          </cell>
        </row>
        <row r="15">
          <cell r="O15">
            <v>143.76400000000001</v>
          </cell>
          <cell r="P15">
            <v>142.70599999999999</v>
          </cell>
        </row>
        <row r="17">
          <cell r="O17">
            <v>153.864</v>
          </cell>
          <cell r="P17">
            <v>152.29400000000001</v>
          </cell>
        </row>
        <row r="18">
          <cell r="O18">
            <v>195.90799999999999</v>
          </cell>
          <cell r="P18">
            <v>190.489</v>
          </cell>
        </row>
        <row r="19">
          <cell r="O19">
            <v>160.95400000000001</v>
          </cell>
          <cell r="P19">
            <v>158.24299999999999</v>
          </cell>
        </row>
        <row r="20">
          <cell r="O20">
            <v>164.501</v>
          </cell>
          <cell r="P20">
            <v>163.34899999999999</v>
          </cell>
        </row>
        <row r="21">
          <cell r="O21">
            <v>242.012</v>
          </cell>
          <cell r="P21">
            <v>230.98099999999999</v>
          </cell>
        </row>
        <row r="22">
          <cell r="O22">
            <v>161.399</v>
          </cell>
          <cell r="P22">
            <v>159.238</v>
          </cell>
        </row>
        <row r="24">
          <cell r="O24">
            <v>163.28299999999999</v>
          </cell>
          <cell r="P24">
            <v>162.029</v>
          </cell>
        </row>
        <row r="25">
          <cell r="O25">
            <v>234.839</v>
          </cell>
          <cell r="P25">
            <v>234.839</v>
          </cell>
        </row>
        <row r="29">
          <cell r="O29">
            <v>213.89400000000001</v>
          </cell>
          <cell r="P29">
            <v>213.25299999999999</v>
          </cell>
        </row>
        <row r="30">
          <cell r="O30">
            <v>240.07900000000001</v>
          </cell>
          <cell r="P30">
            <v>239.071</v>
          </cell>
        </row>
        <row r="35">
          <cell r="O35">
            <v>451.01400000000001</v>
          </cell>
          <cell r="P35">
            <v>449.887</v>
          </cell>
        </row>
      </sheetData>
      <sheetData sheetId="6"/>
      <sheetData sheetId="7">
        <row r="7">
          <cell r="O7">
            <v>220.04599999999999</v>
          </cell>
          <cell r="P7">
            <v>219.30699999999999</v>
          </cell>
        </row>
        <row r="8">
          <cell r="O8">
            <v>255.86500000000001</v>
          </cell>
          <cell r="P8">
            <v>255.809</v>
          </cell>
        </row>
        <row r="9">
          <cell r="O9">
            <v>223.983</v>
          </cell>
          <cell r="P9">
            <v>223.584</v>
          </cell>
        </row>
        <row r="10">
          <cell r="O10">
            <v>223.678</v>
          </cell>
          <cell r="P10">
            <v>223.18600000000001</v>
          </cell>
        </row>
        <row r="11">
          <cell r="O11">
            <v>198.797</v>
          </cell>
          <cell r="P11">
            <v>197.297</v>
          </cell>
        </row>
        <row r="12">
          <cell r="O12">
            <v>207.36799999999999</v>
          </cell>
          <cell r="P12">
            <v>205.7</v>
          </cell>
        </row>
        <row r="15">
          <cell r="O15">
            <v>143.19999999999999</v>
          </cell>
          <cell r="P15">
            <v>142.87100000000001</v>
          </cell>
        </row>
        <row r="17">
          <cell r="O17">
            <v>144.05500000000001</v>
          </cell>
          <cell r="P17">
            <v>143.708</v>
          </cell>
        </row>
        <row r="18">
          <cell r="O18">
            <v>216.66800000000001</v>
          </cell>
          <cell r="P18">
            <v>216.21899999999999</v>
          </cell>
        </row>
        <row r="19">
          <cell r="O19">
            <v>168.14500000000001</v>
          </cell>
          <cell r="P19">
            <v>166.613</v>
          </cell>
        </row>
        <row r="20">
          <cell r="O20">
            <v>164.28899999999999</v>
          </cell>
          <cell r="P20">
            <v>164.036</v>
          </cell>
        </row>
        <row r="21">
          <cell r="O21">
            <v>272.32</v>
          </cell>
          <cell r="P21">
            <v>272.11799999999999</v>
          </cell>
        </row>
        <row r="22">
          <cell r="O22">
            <v>181.36500000000001</v>
          </cell>
          <cell r="P22">
            <v>180.471</v>
          </cell>
        </row>
        <row r="24">
          <cell r="O24">
            <v>168.75299999999999</v>
          </cell>
          <cell r="P24">
            <v>167.55199999999999</v>
          </cell>
        </row>
        <row r="29">
          <cell r="O29">
            <v>217.005</v>
          </cell>
          <cell r="P29">
            <v>215.523</v>
          </cell>
        </row>
        <row r="30">
          <cell r="O30">
            <v>245.57599999999999</v>
          </cell>
          <cell r="P30">
            <v>245.24600000000001</v>
          </cell>
        </row>
        <row r="35">
          <cell r="O35">
            <v>436.25099999999998</v>
          </cell>
          <cell r="P35">
            <v>434.428</v>
          </cell>
        </row>
      </sheetData>
      <sheetData sheetId="8">
        <row r="5">
          <cell r="B5" t="str">
            <v>38  sav.  (09 19–25)</v>
          </cell>
          <cell r="D5" t="str">
            <v>36  sav.  (09 04–10)</v>
          </cell>
          <cell r="F5" t="str">
            <v>37  sav.  (09 11–17)</v>
          </cell>
          <cell r="H5" t="str">
            <v>38  sav.  (09 18–24)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F08B4-A17F-4F3A-8B62-C4DBFEDA768C}">
  <dimension ref="A1:P61"/>
  <sheetViews>
    <sheetView showGridLines="0" tabSelected="1" workbookViewId="0">
      <selection activeCell="B3" sqref="A3:XFD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tr">
        <f>+[1]kiekiai!B5</f>
        <v>38  sav.  (09 19–25)</v>
      </c>
      <c r="C4" s="16"/>
      <c r="D4" s="17" t="str">
        <f>+[1]kiekiai!D5</f>
        <v>36  sav.  (09 04–10)</v>
      </c>
      <c r="E4" s="18"/>
      <c r="F4" s="17" t="str">
        <f>+[1]kiekiai!F5</f>
        <v>37  sav.  (09 11–17)</v>
      </c>
      <c r="G4" s="18"/>
      <c r="H4" s="17" t="str">
        <f>+[1]kiekiai!H5</f>
        <v>38  sav.  (09 18–24)</v>
      </c>
      <c r="I4" s="18"/>
      <c r="J4" s="19" t="s">
        <v>3</v>
      </c>
      <c r="K4" s="20"/>
      <c r="L4" s="19" t="s">
        <v>4</v>
      </c>
      <c r="M4" s="20"/>
    </row>
    <row r="5" spans="1:16" x14ac:dyDescent="0.25">
      <c r="A5" s="14"/>
      <c r="B5" s="21" t="s">
        <v>5</v>
      </c>
      <c r="C5" s="22" t="s">
        <v>6</v>
      </c>
      <c r="D5" s="21" t="s">
        <v>5</v>
      </c>
      <c r="E5" s="22" t="s">
        <v>6</v>
      </c>
      <c r="F5" s="21" t="s">
        <v>5</v>
      </c>
      <c r="G5" s="22" t="s">
        <v>6</v>
      </c>
      <c r="H5" s="21" t="s">
        <v>5</v>
      </c>
      <c r="I5" s="22" t="s">
        <v>6</v>
      </c>
      <c r="J5" s="21" t="s">
        <v>5</v>
      </c>
      <c r="K5" s="22" t="s">
        <v>6</v>
      </c>
      <c r="L5" s="21" t="s">
        <v>5</v>
      </c>
      <c r="M5" s="23" t="s">
        <v>6</v>
      </c>
    </row>
    <row r="6" spans="1:16" s="30" customFormat="1" x14ac:dyDescent="0.25">
      <c r="A6" s="24" t="s">
        <v>7</v>
      </c>
      <c r="B6" s="25">
        <f>[1]Pra_m00!O7</f>
        <v>319.64299999999997</v>
      </c>
      <c r="C6" s="26">
        <f>[1]Pra_m00!P7</f>
        <v>319.39299999999997</v>
      </c>
      <c r="D6" s="25">
        <f>[1]sie_11!O7</f>
        <v>220.202</v>
      </c>
      <c r="E6" s="26">
        <f>[1]sie_11!P7</f>
        <v>218.94900000000001</v>
      </c>
      <c r="F6" s="25">
        <f>[1]sie_22!O7</f>
        <v>232.124</v>
      </c>
      <c r="G6" s="26">
        <f>[1]sie_22!P7</f>
        <v>231.495</v>
      </c>
      <c r="H6" s="25">
        <f>[1]sie_33!O7</f>
        <v>220.04599999999999</v>
      </c>
      <c r="I6" s="26">
        <f>[1]sie_33!P7</f>
        <v>219.30699999999999</v>
      </c>
      <c r="J6" s="25">
        <f t="shared" ref="J6:K19" si="0">+((H6*100/F6)-100)</f>
        <v>-5.2032534335096869</v>
      </c>
      <c r="K6" s="26">
        <f t="shared" si="0"/>
        <v>-5.2649085293418949</v>
      </c>
      <c r="L6" s="25">
        <f t="shared" ref="L6:M19" si="1">+((H6*100/B6)-100)</f>
        <v>-31.158824063095395</v>
      </c>
      <c r="M6" s="27">
        <f t="shared" si="1"/>
        <v>-31.33631607455392</v>
      </c>
      <c r="N6" s="28"/>
      <c r="O6" s="29"/>
      <c r="P6" s="29"/>
    </row>
    <row r="7" spans="1:16" s="30" customFormat="1" x14ac:dyDescent="0.25">
      <c r="A7" s="31" t="s">
        <v>8</v>
      </c>
      <c r="B7" s="32">
        <f>[1]Pra_m00!O8</f>
        <v>365.50599999999997</v>
      </c>
      <c r="C7" s="33">
        <f>[1]Pra_m00!P8</f>
        <v>365.45100000000002</v>
      </c>
      <c r="D7" s="34">
        <f>[1]sie_11!O8</f>
        <v>257.72199999999998</v>
      </c>
      <c r="E7" s="35">
        <f>[1]sie_11!P8</f>
        <v>254.43799999999999</v>
      </c>
      <c r="F7" s="34">
        <f>[1]sie_22!O8</f>
        <v>248.43799999999999</v>
      </c>
      <c r="G7" s="35">
        <f>[1]sie_22!P8</f>
        <v>248.23099999999999</v>
      </c>
      <c r="H7" s="34">
        <f>[1]sie_33!O8</f>
        <v>255.86500000000001</v>
      </c>
      <c r="I7" s="35">
        <f>[1]sie_33!P8</f>
        <v>255.809</v>
      </c>
      <c r="J7" s="32">
        <f>+((H7*100/F7)-100)</f>
        <v>2.9894782601695482</v>
      </c>
      <c r="K7" s="33">
        <f>+((I7*100/G7)-100)</f>
        <v>3.0528016242935081</v>
      </c>
      <c r="L7" s="32">
        <f>+((H7*100/B7)-100)</f>
        <v>-29.997045192144583</v>
      </c>
      <c r="M7" s="36">
        <f>+((I7*100/C7)-100)</f>
        <v>-30.001833351119572</v>
      </c>
      <c r="N7" s="28"/>
      <c r="O7" s="29"/>
      <c r="P7" s="29"/>
    </row>
    <row r="8" spans="1:16" x14ac:dyDescent="0.25">
      <c r="A8" s="37" t="s">
        <v>9</v>
      </c>
      <c r="B8" s="32">
        <f>[1]Pra_m00!O9</f>
        <v>330.24900000000002</v>
      </c>
      <c r="C8" s="33">
        <f>[1]Pra_m00!P9</f>
        <v>330.096</v>
      </c>
      <c r="D8" s="34">
        <f>[1]sie_11!O9</f>
        <v>229.37899999999999</v>
      </c>
      <c r="E8" s="35">
        <f>[1]sie_11!P9</f>
        <v>228.25800000000001</v>
      </c>
      <c r="F8" s="34">
        <f>[1]sie_22!O9</f>
        <v>228.643</v>
      </c>
      <c r="G8" s="35">
        <f>[1]sie_22!P9</f>
        <v>228.208</v>
      </c>
      <c r="H8" s="34">
        <f>[1]sie_33!O9</f>
        <v>223.983</v>
      </c>
      <c r="I8" s="35">
        <f>[1]sie_33!P9</f>
        <v>223.584</v>
      </c>
      <c r="J8" s="32">
        <f t="shared" si="0"/>
        <v>-2.0381118162375458</v>
      </c>
      <c r="K8" s="33">
        <f t="shared" si="0"/>
        <v>-2.026221692491049</v>
      </c>
      <c r="L8" s="32">
        <f t="shared" si="1"/>
        <v>-32.177538766203696</v>
      </c>
      <c r="M8" s="36">
        <f t="shared" si="1"/>
        <v>-32.266976879453253</v>
      </c>
    </row>
    <row r="9" spans="1:16" x14ac:dyDescent="0.25">
      <c r="A9" s="38" t="s">
        <v>10</v>
      </c>
      <c r="B9" s="32">
        <f>[1]Pra_m00!O10</f>
        <v>327.88400000000001</v>
      </c>
      <c r="C9" s="33">
        <f>[1]Pra_m00!P10</f>
        <v>327.70699999999999</v>
      </c>
      <c r="D9" s="34">
        <f>[1]sie_11!O10</f>
        <v>221.20400000000001</v>
      </c>
      <c r="E9" s="35">
        <f>[1]sie_11!P10</f>
        <v>220.41300000000001</v>
      </c>
      <c r="F9" s="34">
        <f>[1]sie_22!O10</f>
        <v>240.916</v>
      </c>
      <c r="G9" s="35">
        <f>[1]sie_22!P10</f>
        <v>240.60599999999999</v>
      </c>
      <c r="H9" s="34">
        <f>[1]sie_33!O10</f>
        <v>223.678</v>
      </c>
      <c r="I9" s="35">
        <f>[1]sie_33!P10</f>
        <v>223.18600000000001</v>
      </c>
      <c r="J9" s="39">
        <f t="shared" si="0"/>
        <v>-7.1551910209367549</v>
      </c>
      <c r="K9" s="40">
        <f t="shared" si="0"/>
        <v>-7.2400522015244775</v>
      </c>
      <c r="L9" s="39">
        <f t="shared" si="1"/>
        <v>-31.781361701089409</v>
      </c>
      <c r="M9" s="41">
        <f t="shared" si="1"/>
        <v>-31.894649793870741</v>
      </c>
    </row>
    <row r="10" spans="1:16" x14ac:dyDescent="0.25">
      <c r="A10" s="38" t="s">
        <v>11</v>
      </c>
      <c r="B10" s="32">
        <f>[1]Pra_m00!O11</f>
        <v>312.56200000000001</v>
      </c>
      <c r="C10" s="33">
        <f>[1]Pra_m00!P11</f>
        <v>312.07499999999999</v>
      </c>
      <c r="D10" s="34">
        <f>[1]sie_11!O11</f>
        <v>197.262</v>
      </c>
      <c r="E10" s="35">
        <f>[1]sie_11!P11</f>
        <v>196.22399999999999</v>
      </c>
      <c r="F10" s="34">
        <f>[1]sie_22!O11</f>
        <v>201.071</v>
      </c>
      <c r="G10" s="35">
        <f>[1]sie_22!P11</f>
        <v>199.50700000000001</v>
      </c>
      <c r="H10" s="34">
        <f>[1]sie_33!O11</f>
        <v>198.797</v>
      </c>
      <c r="I10" s="35">
        <f>[1]sie_33!P11</f>
        <v>197.297</v>
      </c>
      <c r="J10" s="39">
        <f>+((H10*100/F10)-100)</f>
        <v>-1.1309437959725557</v>
      </c>
      <c r="K10" s="40">
        <f t="shared" si="0"/>
        <v>-1.1077305558200976</v>
      </c>
      <c r="L10" s="39">
        <f>+((H10*100/B10)-100)</f>
        <v>-36.39757872038188</v>
      </c>
      <c r="M10" s="41">
        <f>+((I10*100/C10)-100)</f>
        <v>-36.778979412000318</v>
      </c>
    </row>
    <row r="11" spans="1:16" x14ac:dyDescent="0.25">
      <c r="A11" s="38" t="s">
        <v>12</v>
      </c>
      <c r="B11" s="32">
        <f>[1]Pra_m00!O12</f>
        <v>288.37400000000002</v>
      </c>
      <c r="C11" s="33">
        <f>[1]Pra_m00!P12</f>
        <v>288.04500000000002</v>
      </c>
      <c r="D11" s="32">
        <f>[1]sie_11!O12</f>
        <v>207.53</v>
      </c>
      <c r="E11" s="33">
        <f>[1]sie_11!P12</f>
        <v>206.46199999999999</v>
      </c>
      <c r="F11" s="32">
        <f>[1]sie_22!O12</f>
        <v>183.565</v>
      </c>
      <c r="G11" s="33">
        <f>[1]sie_22!P12</f>
        <v>180.84700000000001</v>
      </c>
      <c r="H11" s="32">
        <f>[1]sie_33!O12</f>
        <v>207.36799999999999</v>
      </c>
      <c r="I11" s="33">
        <f>[1]sie_33!P12</f>
        <v>205.7</v>
      </c>
      <c r="J11" s="39">
        <f t="shared" si="0"/>
        <v>12.967068885680817</v>
      </c>
      <c r="K11" s="40">
        <f t="shared" si="0"/>
        <v>13.742555862137607</v>
      </c>
      <c r="L11" s="39">
        <f t="shared" si="1"/>
        <v>-28.090604562131134</v>
      </c>
      <c r="M11" s="41">
        <f t="shared" si="1"/>
        <v>-28.587547084656919</v>
      </c>
    </row>
    <row r="12" spans="1:16" s="30" customFormat="1" x14ac:dyDescent="0.25">
      <c r="A12" s="42" t="s">
        <v>13</v>
      </c>
      <c r="B12" s="43">
        <f>[1]Pra_m00!O14</f>
        <v>242.97300000000001</v>
      </c>
      <c r="C12" s="44">
        <f>[1]Pra_m00!P14</f>
        <v>242.179</v>
      </c>
      <c r="D12" s="43">
        <f>[1]sie_11!O15</f>
        <v>136.70099999999999</v>
      </c>
      <c r="E12" s="44">
        <f>[1]sie_11!P15</f>
        <v>135.65199999999999</v>
      </c>
      <c r="F12" s="43">
        <f>[1]sie_22!O15</f>
        <v>143.76400000000001</v>
      </c>
      <c r="G12" s="44">
        <f>[1]sie_22!P15</f>
        <v>142.70599999999999</v>
      </c>
      <c r="H12" s="43">
        <f>[1]sie_33!O15</f>
        <v>143.19999999999999</v>
      </c>
      <c r="I12" s="44">
        <f>[1]sie_33!P15</f>
        <v>142.87100000000001</v>
      </c>
      <c r="J12" s="45">
        <f>+((H12*100/F12)-100)</f>
        <v>-0.39230961854151758</v>
      </c>
      <c r="K12" s="46">
        <f t="shared" si="0"/>
        <v>0.11562232842348408</v>
      </c>
      <c r="L12" s="45">
        <f>+((H12*100/B12)-100)</f>
        <v>-41.063410337774165</v>
      </c>
      <c r="M12" s="47">
        <f t="shared" si="1"/>
        <v>-41.006032727858319</v>
      </c>
      <c r="N12" s="28"/>
      <c r="O12" s="29"/>
      <c r="P12" s="29"/>
    </row>
    <row r="13" spans="1:16" x14ac:dyDescent="0.25">
      <c r="A13" s="37" t="s">
        <v>9</v>
      </c>
      <c r="B13" s="32" t="s">
        <v>14</v>
      </c>
      <c r="C13" s="33" t="s">
        <v>14</v>
      </c>
      <c r="D13" s="34" t="s">
        <v>14</v>
      </c>
      <c r="E13" s="35" t="s">
        <v>14</v>
      </c>
      <c r="F13" s="34" t="s">
        <v>14</v>
      </c>
      <c r="G13" s="35" t="s">
        <v>14</v>
      </c>
      <c r="H13" s="34" t="s">
        <v>14</v>
      </c>
      <c r="I13" s="35" t="s">
        <v>14</v>
      </c>
      <c r="J13" s="48" t="s">
        <v>15</v>
      </c>
      <c r="K13" s="49" t="s">
        <v>15</v>
      </c>
      <c r="L13" s="50" t="s">
        <v>15</v>
      </c>
      <c r="M13" s="51" t="s">
        <v>15</v>
      </c>
    </row>
    <row r="14" spans="1:16" x14ac:dyDescent="0.25">
      <c r="A14" s="52" t="s">
        <v>10</v>
      </c>
      <c r="B14" s="34">
        <f>[1]Pra_m00!O16</f>
        <v>232.845</v>
      </c>
      <c r="C14" s="35">
        <f>[1]Pra_m00!P16</f>
        <v>232.845</v>
      </c>
      <c r="D14" s="53">
        <f>[1]sie_11!O17</f>
        <v>144.22300000000001</v>
      </c>
      <c r="E14" s="54">
        <f>[1]sie_11!P17</f>
        <v>142.28800000000001</v>
      </c>
      <c r="F14" s="53">
        <f>[1]sie_22!O17</f>
        <v>153.864</v>
      </c>
      <c r="G14" s="54">
        <f>[1]sie_22!P17</f>
        <v>152.29400000000001</v>
      </c>
      <c r="H14" s="53">
        <f>[1]sie_33!O17</f>
        <v>144.05500000000001</v>
      </c>
      <c r="I14" s="54">
        <f>[1]sie_33!P17</f>
        <v>143.708</v>
      </c>
      <c r="J14" s="48">
        <f>+((H14*100/F14)-100)</f>
        <v>-6.3751104871834912</v>
      </c>
      <c r="K14" s="49">
        <f>+((I14*100/G14)-100)</f>
        <v>-5.6377795579602719</v>
      </c>
      <c r="L14" s="55">
        <f>+((H14*100/B14)-100)</f>
        <v>-38.132663359745756</v>
      </c>
      <c r="M14" s="56">
        <f t="shared" si="1"/>
        <v>-38.281689535957398</v>
      </c>
    </row>
    <row r="15" spans="1:16" s="30" customFormat="1" x14ac:dyDescent="0.25">
      <c r="A15" s="31" t="s">
        <v>16</v>
      </c>
      <c r="B15" s="43">
        <f>[1]Pra_m00!O17</f>
        <v>295.80599999999998</v>
      </c>
      <c r="C15" s="44">
        <f>[1]Pra_m00!P17</f>
        <v>295.89100000000002</v>
      </c>
      <c r="D15" s="57">
        <f>[1]sie_11!O18</f>
        <v>219.33600000000001</v>
      </c>
      <c r="E15" s="58">
        <f>[1]sie_11!P18</f>
        <v>218.197</v>
      </c>
      <c r="F15" s="57">
        <f>[1]sie_22!O18</f>
        <v>195.90799999999999</v>
      </c>
      <c r="G15" s="58">
        <f>[1]sie_22!P18</f>
        <v>190.489</v>
      </c>
      <c r="H15" s="57">
        <f>[1]sie_33!O18</f>
        <v>216.66800000000001</v>
      </c>
      <c r="I15" s="58">
        <f>[1]sie_33!P18</f>
        <v>216.21899999999999</v>
      </c>
      <c r="J15" s="45">
        <f t="shared" ref="J15:K27" si="2">+((H15*100/F15)-100)</f>
        <v>10.596810747902083</v>
      </c>
      <c r="K15" s="46">
        <f t="shared" si="0"/>
        <v>13.507341631275281</v>
      </c>
      <c r="L15" s="45">
        <f t="shared" ref="L15:M27" si="3">+((H15*100/B15)-100)</f>
        <v>-26.75334509780059</v>
      </c>
      <c r="M15" s="47">
        <f t="shared" si="1"/>
        <v>-26.926131582238071</v>
      </c>
      <c r="N15" s="28"/>
      <c r="O15" s="29"/>
      <c r="P15" s="29"/>
    </row>
    <row r="16" spans="1:16" x14ac:dyDescent="0.25">
      <c r="A16" s="59" t="s">
        <v>9</v>
      </c>
      <c r="B16" s="32">
        <f>[1]Pra_m00!O18</f>
        <v>273.00700000000001</v>
      </c>
      <c r="C16" s="33">
        <f>[1]Pra_m00!P18</f>
        <v>272.08699999999999</v>
      </c>
      <c r="D16" s="60">
        <f>[1]sie_11!O19</f>
        <v>161.77199999999999</v>
      </c>
      <c r="E16" s="61">
        <f>[1]sie_11!P19</f>
        <v>159.977</v>
      </c>
      <c r="F16" s="60">
        <f>[1]sie_22!O19</f>
        <v>160.95400000000001</v>
      </c>
      <c r="G16" s="61">
        <f>[1]sie_22!P19</f>
        <v>158.24299999999999</v>
      </c>
      <c r="H16" s="60">
        <f>[1]sie_33!O19</f>
        <v>168.14500000000001</v>
      </c>
      <c r="I16" s="61">
        <f>[1]sie_33!P19</f>
        <v>166.613</v>
      </c>
      <c r="J16" s="50">
        <f>+((H16*100/F16)-100)</f>
        <v>4.4677361233644319</v>
      </c>
      <c r="K16" s="62">
        <f>+((I16*100/G16)-100)</f>
        <v>5.2893334934246639</v>
      </c>
      <c r="L16" s="50">
        <f>+((H16*100/B16)-100)</f>
        <v>-38.410004139088009</v>
      </c>
      <c r="M16" s="51">
        <f>+((I16*100/C16)-100)</f>
        <v>-38.764806844869469</v>
      </c>
    </row>
    <row r="17" spans="1:16" x14ac:dyDescent="0.25">
      <c r="A17" s="38" t="s">
        <v>10</v>
      </c>
      <c r="B17" s="32">
        <f>[1]Pra_m00!O19</f>
        <v>277.60199999999998</v>
      </c>
      <c r="C17" s="33">
        <f>[1]Pra_m00!P19</f>
        <v>277.15100000000001</v>
      </c>
      <c r="D17" s="34">
        <f>[1]sie_11!O20</f>
        <v>163.84899999999999</v>
      </c>
      <c r="E17" s="35">
        <f>[1]sie_11!P20</f>
        <v>162.04</v>
      </c>
      <c r="F17" s="34">
        <f>[1]sie_22!O20</f>
        <v>164.501</v>
      </c>
      <c r="G17" s="35">
        <f>[1]sie_22!P20</f>
        <v>163.34899999999999</v>
      </c>
      <c r="H17" s="34">
        <f>[1]sie_33!O20</f>
        <v>164.28899999999999</v>
      </c>
      <c r="I17" s="35">
        <f>[1]sie_33!P20</f>
        <v>164.036</v>
      </c>
      <c r="J17" s="63">
        <f t="shared" si="2"/>
        <v>-0.12887459650703192</v>
      </c>
      <c r="K17" s="64">
        <f t="shared" si="0"/>
        <v>0.4205719043275451</v>
      </c>
      <c r="L17" s="63">
        <f t="shared" si="3"/>
        <v>-40.818509953098321</v>
      </c>
      <c r="M17" s="65">
        <f t="shared" si="1"/>
        <v>-40.813491562361321</v>
      </c>
    </row>
    <row r="18" spans="1:16" x14ac:dyDescent="0.25">
      <c r="A18" s="52" t="s">
        <v>17</v>
      </c>
      <c r="B18" s="34">
        <f>[1]Pra_m00!O20</f>
        <v>318.00299999999999</v>
      </c>
      <c r="C18" s="35">
        <f>[1]Pra_m00!P20</f>
        <v>318.77699999999999</v>
      </c>
      <c r="D18" s="53">
        <f>[1]sie_11!O21</f>
        <v>277.66699999999997</v>
      </c>
      <c r="E18" s="54">
        <f>[1]sie_11!P21</f>
        <v>277.21499999999997</v>
      </c>
      <c r="F18" s="53">
        <f>[1]sie_22!O21</f>
        <v>242.012</v>
      </c>
      <c r="G18" s="54">
        <f>[1]sie_22!P21</f>
        <v>230.98099999999999</v>
      </c>
      <c r="H18" s="53">
        <f>[1]sie_33!O21</f>
        <v>272.32</v>
      </c>
      <c r="I18" s="54">
        <f>[1]sie_33!P21</f>
        <v>272.11799999999999</v>
      </c>
      <c r="J18" s="66">
        <f t="shared" si="2"/>
        <v>12.523345949787611</v>
      </c>
      <c r="K18" s="67">
        <f t="shared" si="0"/>
        <v>17.80968997450006</v>
      </c>
      <c r="L18" s="66">
        <f t="shared" si="3"/>
        <v>-14.365587746027543</v>
      </c>
      <c r="M18" s="68">
        <f t="shared" si="1"/>
        <v>-14.636877817408404</v>
      </c>
    </row>
    <row r="19" spans="1:16" x14ac:dyDescent="0.25">
      <c r="A19" s="37" t="s">
        <v>18</v>
      </c>
      <c r="B19" s="69">
        <f>[1]Pra_m00!O21</f>
        <v>238.00299999999999</v>
      </c>
      <c r="C19" s="70">
        <f>[1]Pra_m00!P21</f>
        <v>237.738</v>
      </c>
      <c r="D19" s="34">
        <f>[1]sie_11!O22</f>
        <v>164.95500000000001</v>
      </c>
      <c r="E19" s="35">
        <f>[1]sie_11!P22</f>
        <v>162.58600000000001</v>
      </c>
      <c r="F19" s="34">
        <f>[1]sie_22!O22</f>
        <v>161.399</v>
      </c>
      <c r="G19" s="35">
        <f>[1]sie_22!P22</f>
        <v>159.238</v>
      </c>
      <c r="H19" s="34">
        <f>[1]sie_33!O22</f>
        <v>181.36500000000001</v>
      </c>
      <c r="I19" s="35">
        <f>[1]sie_33!P22</f>
        <v>180.471</v>
      </c>
      <c r="J19" s="50">
        <f t="shared" si="2"/>
        <v>12.370584700029113</v>
      </c>
      <c r="K19" s="62">
        <f t="shared" si="0"/>
        <v>13.334128788354533</v>
      </c>
      <c r="L19" s="50">
        <f t="shared" si="3"/>
        <v>-23.79717902715511</v>
      </c>
      <c r="M19" s="51">
        <f t="shared" si="1"/>
        <v>-24.088282058400424</v>
      </c>
    </row>
    <row r="20" spans="1:16" x14ac:dyDescent="0.25">
      <c r="A20" s="38" t="s">
        <v>19</v>
      </c>
      <c r="B20" s="32">
        <f>[1]Pra_m00!O22</f>
        <v>806.58100000000002</v>
      </c>
      <c r="C20" s="33">
        <f>[1]Pra_m00!P22</f>
        <v>787.46500000000003</v>
      </c>
      <c r="D20" s="34" t="s">
        <v>14</v>
      </c>
      <c r="E20" s="35" t="s">
        <v>14</v>
      </c>
      <c r="F20" s="34" t="s">
        <v>14</v>
      </c>
      <c r="G20" s="35" t="s">
        <v>14</v>
      </c>
      <c r="H20" s="34" t="s">
        <v>14</v>
      </c>
      <c r="I20" s="35" t="s">
        <v>14</v>
      </c>
      <c r="J20" s="63" t="s">
        <v>15</v>
      </c>
      <c r="K20" s="64" t="s">
        <v>15</v>
      </c>
      <c r="L20" s="63" t="s">
        <v>15</v>
      </c>
      <c r="M20" s="65" t="s">
        <v>15</v>
      </c>
    </row>
    <row r="21" spans="1:16" x14ac:dyDescent="0.25">
      <c r="A21" s="38" t="s">
        <v>20</v>
      </c>
      <c r="B21" s="32">
        <f>[1]Pra_m00!O23</f>
        <v>281.20800000000003</v>
      </c>
      <c r="C21" s="33">
        <f>[1]Pra_m00!P23</f>
        <v>279.536</v>
      </c>
      <c r="D21" s="34">
        <f>[1]sie_11!O24</f>
        <v>168.602</v>
      </c>
      <c r="E21" s="35">
        <f>[1]sie_11!P24</f>
        <v>164.465</v>
      </c>
      <c r="F21" s="34">
        <f>[1]sie_22!O24</f>
        <v>163.28299999999999</v>
      </c>
      <c r="G21" s="35">
        <f>[1]sie_22!P24</f>
        <v>162.029</v>
      </c>
      <c r="H21" s="34">
        <f>[1]sie_33!O24</f>
        <v>168.75299999999999</v>
      </c>
      <c r="I21" s="35">
        <f>[1]sie_33!P24</f>
        <v>167.55199999999999</v>
      </c>
      <c r="J21" s="63">
        <f t="shared" si="2"/>
        <v>3.3500119424557369</v>
      </c>
      <c r="K21" s="64">
        <f t="shared" si="2"/>
        <v>3.4086490689938245</v>
      </c>
      <c r="L21" s="63">
        <f t="shared" si="3"/>
        <v>-39.989971835794151</v>
      </c>
      <c r="M21" s="65">
        <f t="shared" si="3"/>
        <v>-40.060671970694294</v>
      </c>
    </row>
    <row r="22" spans="1:16" x14ac:dyDescent="0.25">
      <c r="A22" s="38" t="s">
        <v>21</v>
      </c>
      <c r="B22" s="32">
        <f>[1]Pra_m00!O24</f>
        <v>310.87700000000001</v>
      </c>
      <c r="C22" s="33">
        <f>[1]Pra_m00!P24</f>
        <v>310.87700000000001</v>
      </c>
      <c r="D22" s="34">
        <f>[1]sie_11!O25</f>
        <v>172.24799999999999</v>
      </c>
      <c r="E22" s="35">
        <f>[1]sie_11!P25</f>
        <v>172.24799999999999</v>
      </c>
      <c r="F22" s="34">
        <f>[1]sie_22!O25</f>
        <v>234.839</v>
      </c>
      <c r="G22" s="35">
        <f>[1]sie_22!P25</f>
        <v>234.839</v>
      </c>
      <c r="H22" s="34" t="s">
        <v>15</v>
      </c>
      <c r="I22" s="35" t="s">
        <v>15</v>
      </c>
      <c r="J22" s="63" t="s">
        <v>15</v>
      </c>
      <c r="K22" s="64" t="s">
        <v>15</v>
      </c>
      <c r="L22" s="63" t="s">
        <v>15</v>
      </c>
      <c r="M22" s="65" t="s">
        <v>15</v>
      </c>
    </row>
    <row r="23" spans="1:16" x14ac:dyDescent="0.25">
      <c r="A23" s="59" t="s">
        <v>22</v>
      </c>
      <c r="B23" s="69">
        <f>[1]Pra_m00!O28</f>
        <v>341.56099999999998</v>
      </c>
      <c r="C23" s="70">
        <f>[1]Pra_m00!P28</f>
        <v>340.46199999999999</v>
      </c>
      <c r="D23" s="69">
        <f>[1]sie_11!O29</f>
        <v>210.88900000000001</v>
      </c>
      <c r="E23" s="70">
        <f>[1]sie_11!P29</f>
        <v>210.49600000000001</v>
      </c>
      <c r="F23" s="69">
        <f>[1]sie_22!O29</f>
        <v>213.89400000000001</v>
      </c>
      <c r="G23" s="70">
        <f>[1]sie_22!P29</f>
        <v>213.25299999999999</v>
      </c>
      <c r="H23" s="69">
        <f>[1]sie_33!O29</f>
        <v>217.005</v>
      </c>
      <c r="I23" s="70">
        <f>[1]sie_33!P29</f>
        <v>215.523</v>
      </c>
      <c r="J23" s="71">
        <f t="shared" si="2"/>
        <v>1.4544587505960891</v>
      </c>
      <c r="K23" s="72">
        <f t="shared" si="2"/>
        <v>1.0644633369753365</v>
      </c>
      <c r="L23" s="71">
        <f t="shared" si="3"/>
        <v>-36.466692625914547</v>
      </c>
      <c r="M23" s="73">
        <f t="shared" si="3"/>
        <v>-36.696900094577366</v>
      </c>
    </row>
    <row r="24" spans="1:16" x14ac:dyDescent="0.25">
      <c r="A24" s="74" t="s">
        <v>23</v>
      </c>
      <c r="B24" s="34">
        <f>[1]Pra_m00!O29</f>
        <v>364.73899999999998</v>
      </c>
      <c r="C24" s="35">
        <f>[1]Pra_m00!P29</f>
        <v>364.27300000000002</v>
      </c>
      <c r="D24" s="75">
        <f>[1]sie_11!O30</f>
        <v>242.49100000000001</v>
      </c>
      <c r="E24" s="76">
        <f>[1]sie_11!P30</f>
        <v>242.43</v>
      </c>
      <c r="F24" s="75">
        <f>[1]sie_22!O30</f>
        <v>240.07900000000001</v>
      </c>
      <c r="G24" s="76">
        <f>[1]sie_22!P30</f>
        <v>239.071</v>
      </c>
      <c r="H24" s="75">
        <f>[1]sie_33!O30</f>
        <v>245.57599999999999</v>
      </c>
      <c r="I24" s="76">
        <f>[1]sie_33!P30</f>
        <v>245.24600000000001</v>
      </c>
      <c r="J24" s="55">
        <f t="shared" si="2"/>
        <v>2.2896629859337878</v>
      </c>
      <c r="K24" s="77">
        <f t="shared" si="2"/>
        <v>2.5829146989806446</v>
      </c>
      <c r="L24" s="55">
        <f t="shared" si="3"/>
        <v>-32.670759090747083</v>
      </c>
      <c r="M24" s="56">
        <f t="shared" si="3"/>
        <v>-32.675218860579832</v>
      </c>
    </row>
    <row r="25" spans="1:16" x14ac:dyDescent="0.25">
      <c r="A25" s="59" t="s">
        <v>24</v>
      </c>
      <c r="B25" s="69">
        <f>[1]Pra_m00!O34</f>
        <v>600.096</v>
      </c>
      <c r="C25" s="70">
        <f>[1]Pra_m00!P34</f>
        <v>599.40099999999995</v>
      </c>
      <c r="D25" s="69">
        <f>[1]sie_11!O35</f>
        <v>444.315</v>
      </c>
      <c r="E25" s="70">
        <f>[1]sie_11!P35</f>
        <v>441.96499999999997</v>
      </c>
      <c r="F25" s="69">
        <f>[1]sie_22!O35</f>
        <v>451.01400000000001</v>
      </c>
      <c r="G25" s="70">
        <f>[1]sie_22!P35</f>
        <v>449.887</v>
      </c>
      <c r="H25" s="69">
        <f>[1]sie_33!O35</f>
        <v>436.25099999999998</v>
      </c>
      <c r="I25" s="70">
        <f>[1]sie_33!P35</f>
        <v>434.428</v>
      </c>
      <c r="J25" s="71">
        <f t="shared" si="2"/>
        <v>-3.2732908512817858</v>
      </c>
      <c r="K25" s="72">
        <f t="shared" si="2"/>
        <v>-3.4361962003792001</v>
      </c>
      <c r="L25" s="71">
        <f t="shared" si="3"/>
        <v>-27.30313149896017</v>
      </c>
      <c r="M25" s="73">
        <f t="shared" si="3"/>
        <v>-27.522977105476954</v>
      </c>
    </row>
    <row r="26" spans="1:16" x14ac:dyDescent="0.25">
      <c r="A26" s="38" t="s">
        <v>25</v>
      </c>
      <c r="B26" s="32" t="s">
        <v>15</v>
      </c>
      <c r="C26" s="33" t="s">
        <v>15</v>
      </c>
      <c r="D26" s="39" t="s">
        <v>15</v>
      </c>
      <c r="E26" s="40" t="s">
        <v>15</v>
      </c>
      <c r="F26" s="39" t="s">
        <v>15</v>
      </c>
      <c r="G26" s="40" t="s">
        <v>15</v>
      </c>
      <c r="H26" s="39" t="s">
        <v>14</v>
      </c>
      <c r="I26" s="40" t="s">
        <v>14</v>
      </c>
      <c r="J26" s="63" t="s">
        <v>15</v>
      </c>
      <c r="K26" s="64" t="s">
        <v>15</v>
      </c>
      <c r="L26" s="63" t="s">
        <v>15</v>
      </c>
      <c r="M26" s="65" t="s">
        <v>15</v>
      </c>
      <c r="O26" s="78"/>
      <c r="P26" s="78"/>
    </row>
    <row r="27" spans="1:16" ht="2.25" customHeight="1" x14ac:dyDescent="0.25">
      <c r="A27" s="7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1"/>
      <c r="O27" s="78"/>
      <c r="P27" s="78"/>
    </row>
    <row r="28" spans="1:16" x14ac:dyDescent="0.25">
      <c r="A28" s="81" t="s">
        <v>26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"/>
      <c r="O28" s="78"/>
      <c r="P28" s="78"/>
    </row>
    <row r="29" spans="1:16" s="1" customFormat="1" x14ac:dyDescent="0.25">
      <c r="A29" s="83" t="s">
        <v>27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6" s="1" customFormat="1" x14ac:dyDescent="0.25">
      <c r="A30" s="84" t="s">
        <v>28</v>
      </c>
      <c r="B30" s="84"/>
      <c r="C30" s="84"/>
      <c r="D30" s="84"/>
      <c r="E30" s="84"/>
      <c r="F30" s="84"/>
      <c r="G30" s="85"/>
      <c r="H30" s="84"/>
    </row>
    <row r="31" spans="1:16" s="1" customFormat="1" x14ac:dyDescent="0.25">
      <c r="A31" s="86" t="s">
        <v>29</v>
      </c>
      <c r="B31" s="86"/>
      <c r="C31" s="86"/>
      <c r="D31" s="86"/>
      <c r="E31" s="86"/>
      <c r="F31" s="87"/>
      <c r="G31" s="87"/>
      <c r="H31" s="87"/>
      <c r="I31" s="87"/>
      <c r="K31" s="88"/>
      <c r="L31" s="88"/>
      <c r="M31" s="88"/>
    </row>
    <row r="32" spans="1:16" s="1" customFormat="1" x14ac:dyDescent="0.25">
      <c r="A32" s="86" t="s">
        <v>30</v>
      </c>
      <c r="B32" s="86"/>
      <c r="C32" s="86"/>
      <c r="D32" s="86"/>
      <c r="E32" s="86"/>
      <c r="F32" s="85"/>
      <c r="J32" s="84"/>
      <c r="K32" s="88"/>
      <c r="L32" s="88"/>
      <c r="M32" s="88"/>
    </row>
    <row r="33" spans="1:14" s="1" customFormat="1" ht="15" customHeight="1" x14ac:dyDescent="0.25">
      <c r="A33" s="89" t="s">
        <v>31</v>
      </c>
      <c r="B33" s="90"/>
      <c r="C33" s="90"/>
      <c r="D33" s="90"/>
      <c r="E33" s="90"/>
      <c r="F33" s="90"/>
      <c r="G33" s="90"/>
      <c r="H33" s="90"/>
      <c r="I33" s="90"/>
      <c r="J33" s="91"/>
    </row>
    <row r="34" spans="1:14" s="1" customFormat="1" x14ac:dyDescent="0.25">
      <c r="I34" s="84"/>
      <c r="J34" s="84" t="s">
        <v>32</v>
      </c>
    </row>
    <row r="35" spans="1:14" s="1" customFormat="1" x14ac:dyDescent="0.25">
      <c r="J35" s="92"/>
      <c r="K35" s="93"/>
      <c r="L35" s="93"/>
      <c r="M35" s="93"/>
      <c r="N35" s="94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8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36_38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2023-09-27T09:46:24Z</dcterms:created>
  <dcterms:modified xsi:type="dcterms:W3CDTF">2023-09-27T09:47:01Z</dcterms:modified>
</cp:coreProperties>
</file>