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BFD7FBD1-7942-4E12-ABEF-4DE09279BB33}" xr6:coauthVersionLast="47" xr6:coauthVersionMax="47" xr10:uidLastSave="{00000000-0000-0000-0000-000000000000}"/>
  <bookViews>
    <workbookView xWindow="-120" yWindow="-120" windowWidth="29040" windowHeight="17640" xr2:uid="{F2CAE707-80E9-4C77-B7B2-E43D642C56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7" i="1"/>
  <c r="L27" i="1"/>
  <c r="K27" i="1"/>
  <c r="J27" i="1"/>
  <c r="M26" i="1"/>
  <c r="L26" i="1"/>
  <c r="K26" i="1"/>
  <c r="J26" i="1"/>
  <c r="L25" i="1"/>
  <c r="J25" i="1"/>
  <c r="M23" i="1"/>
  <c r="L23" i="1"/>
  <c r="K23" i="1"/>
  <c r="J23" i="1"/>
  <c r="L22" i="1"/>
  <c r="J22" i="1"/>
  <c r="M21" i="1"/>
  <c r="L21" i="1"/>
  <c r="K21" i="1"/>
  <c r="J21" i="1"/>
  <c r="M20" i="1"/>
  <c r="L20" i="1"/>
  <c r="K20" i="1"/>
  <c r="J20" i="1"/>
  <c r="L19" i="1"/>
  <c r="J19" i="1"/>
  <c r="L18" i="1"/>
  <c r="J18" i="1"/>
  <c r="M17" i="1"/>
  <c r="L17" i="1"/>
  <c r="K17" i="1"/>
  <c r="J17" i="1"/>
  <c r="L16" i="1"/>
  <c r="J16" i="1"/>
  <c r="L15" i="1"/>
  <c r="J15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<sst xmlns="http://schemas.openxmlformats.org/spreadsheetml/2006/main" count="70" uniqueCount="35">
  <si>
    <t xml:space="preserve">Grūdų  ir aliejinių augalų sėklų  supirkimo kiekių suvestinė ataskaita (2023 m. 36– 38 sav.) pagal GS-1*, t </t>
  </si>
  <si>
    <t xml:space="preserve">                      Data
Grūdai</t>
  </si>
  <si>
    <t>Pokytis, %</t>
  </si>
  <si>
    <t>38  sav.  (09 19–25)</t>
  </si>
  <si>
    <t>36  sav.  (09 04–10)</t>
  </si>
  <si>
    <t>37  sav.  (09 11–17)</t>
  </si>
  <si>
    <t>38  sav.  (09 18–24)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</si>
  <si>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</si>
  <si>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</si>
  <si>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</si>
  <si>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</si>
  <si>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</si>
  <si>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</si>
  <si>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</si>
  <si>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</si>
  <si>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</si>
  <si>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</si>
  <si>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</si>
  <si>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</si>
  <si>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</si>
  <si>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</si>
  <si>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</si>
  <si>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</si>
  <si>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</si>
  <si>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</si>
  <si>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</si>
  <si>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</si>
  <si>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</si>
  <si>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</si>
  <si>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</si>
  <si>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2023 m. 38 savaitę su   37  savaite</t>
  </si>
  <si>
    <t>*** lyginant 2023 m. 38 savaitę su 2022 m. 38 savaite</t>
  </si>
  <si>
    <t>Pastaba: grūdų bei aliejinių augalų sėklų 36 ir 37 savaičių supirkimo kiekiai patikslinti  2023-09-28</t>
  </si>
  <si>
    <t>Šaltinis  ŽŪDC (LŽŪMPRIS)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</si>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</sst>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77AA8F1E-D073-4071-8382-3D8D8AF4A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2B2E729B-3E9E-4925-8118-12E8BD9BD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D644689F-11A7-432D-9B04-8C7C5F5E9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B151D589-3FEC-4846-AF48-665FEE32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477CE709-FC07-47DB-8FF8-850FCE40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083B91E0-2E94-454A-8A0D-E9023E2F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38913D4-CAA6-4864-8B06-648619D5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BC3E1358-5A9B-4CF3-9C28-F6BB3DDE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9BAAC472-6CA2-4E6D-8D98-ED2BCCB0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E2EC9E7-BAA6-4D07-97A9-97FB330B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AD870230-8B46-4CE2-B415-0AEE6266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304DCB27-4829-4219-BCF6-B4F430A6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69A04742-E9A5-49F5-84A9-99FE487AF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C098175-C12E-44E1-9A33-DDD6CF22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BEBB2F1-07DF-4B2A-BC92-E8F49B7B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52E0A46-6C21-4650-8B09-D4173485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85A75EB1-0838-49CA-B4B9-660648AE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8D1465D2-6476-4DE1-BE4F-2E9EED2B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1715C7E2-FB2A-4A4F-A71F-10751991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F39452F6-771D-4550-8F1A-721ED246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1D48AE75-D854-4C4B-84F7-59468BAFE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ECBBF26F-668B-497D-BCA1-613C3A80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44BC7166-A36E-4278-9D73-AE6C040C4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6624016E-E14D-4665-AB06-DC955004A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7C04F168-CCF7-48A6-9C03-FC88A759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ED4D4260-9362-4752-AA57-D0CF3D79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AF15EBF8-04FA-4A5A-83FD-8B9D36BF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E7E2EE4B-1D06-4969-8585-6A0282D4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C4F6F28F-9185-4EB7-B7D6-972A5681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A815E318-4A92-4708-91D9-C53E7DF5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06FE9913-E107-4838-8C1B-AA9448E2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8A072A23-7476-4371-8593-962E400ED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58FB0ED4-A2F9-4886-ADB0-A7DA692A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7938DC04-1BA5-4778-832F-3C0A31DBA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9ECE888C-3753-4697-B93C-492F7D533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2321325D-63FC-4677-BE67-32C4C043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831A12E1-79B5-476E-B0F4-9CBAEAA1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B180918D-7E0F-4696-9785-C084EC7A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F3CE8C84-B7EC-4970-9736-076162833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9E1742C-7E03-423F-9E77-764D3337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5BB3406D-F131-401B-B405-A7B49644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70D5DA1E-D71E-46B7-876F-0C13ADD8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7BC7E13A-33B8-4FE8-AD6C-B2BBA4BD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6E6244C8-8056-45E0-8853-D5406DE8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05CC58A0-9F3D-4C77-ABB9-EF4CA7111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34E8238B-6650-4BBB-9CBC-AE42A799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C07E3891-5360-4CAE-9CC8-7EA0BE9C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37235E96-9A1F-4AAA-823A-1A7D2934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15A81BA4-324E-4FA3-9DEE-424C1526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D6DA9EFD-AC3D-41BE-B4FD-74C18FA7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B5D36EBD-1668-463C-8E8A-FD34A788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78861FFA-D39B-4B36-A2D2-75D1477A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CF2C746F-B4CC-42FE-81A7-A46035474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CF8CEED0-D5E1-4855-9529-07F8EFAD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733A7205-6DF0-49F2-93C3-C082D5C9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D3E1AB1F-5294-4B35-9DE0-E2DBFB8B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ACC610A1-BCD7-43CA-95C3-7780EF295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442D7843-B5F3-404B-A755-3876392E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6FAF007B-1288-40D6-B90F-A0F8091F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B61FC8C2-4406-4D09-8F31-749E48DC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67A3CCCF-5C69-4978-A8EF-DE4E3826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11E64413-1A1F-4C47-9522-8721AD0E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33A6CD48-3803-4E13-90BA-A3705EC2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648B745B-7916-4216-B091-A641D776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CCE19C22-7700-47F9-BF39-975A65A4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18EA713F-AE41-4748-A985-264E4349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2CD3B6A9-496E-4781-99AB-E72D272B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173A49F7-5FB3-446A-9D8D-B18EF68D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2D993655-4F41-4DA0-A205-AD9D3B6B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8F5C69A4-716C-4D19-A5C4-A138E168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EC679F14-D21D-4F31-AEDC-25716871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A9C3940F-61B2-49A6-A9D4-B9342659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C371C77D-B2B0-47CA-9FE0-87C78E70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68319C6F-2E23-4CFD-B9E7-9FDA34A56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C95EE7B6-0797-436D-B7E4-4ED82F62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86356258-65D3-4A99-9121-23822226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57CF1F5B-FC86-4D44-9BAD-019F8B679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ED4A3A35-609C-4ED6-82DE-C12029826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3A1141B6-8035-418B-AAB9-4C5BE026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10F71920-641D-4D0D-9E2B-2F99CA21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AE846CFD-C6E7-46C5-8176-44C49C34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E4A79EFF-7F6C-4B84-A04D-642B67407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6FA5BA13-F225-477B-A453-2052973B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F7F10E7D-CAFA-46A0-83A5-B914CEE5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A037DBF5-B013-4FEB-9A69-775D5A7C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F02F309-41A6-4BC4-A563-6AACCE8E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45CDF43D-8712-4A10-B5B7-A8484859F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BC69C58C-27ED-48D6-B384-03FEF345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1A670C57-76E6-45FA-955C-E4D420C6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8302FAB2-8E56-4B6B-9759-69A1D3E7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C872449-AD38-49BF-97AC-CE37EEEF5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79E3352D-14F5-4079-9D9A-6A2CF1AD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92B101D6-A9B2-4E9A-861A-C1F95729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AF5212F3-C103-428B-8AF8-24CA9664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229CC71-1EC7-429C-9C11-D02E443E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34309F14-BD83-4932-BF9F-37D81AC2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D259A70B-4FC9-4DA6-8804-F8E9F59B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EC87EFBF-B0F1-4103-86C9-AC0999AD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41D0334E-CF96-4872-93B5-DC86BA58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45DB0BFB-CED1-42DC-AB15-6FCD47B6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6FEB4E54-C86F-4147-BB18-D1A62265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78A7B277-4FA3-4F30-AF93-894FCAA8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BB07A1C2-C9A3-4369-8D60-D4BDCD22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A0CA32E0-1CC5-499B-AD27-DC095F8B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E4182282-B7A9-4BF2-84A5-F88AE589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477C94AD-6586-4C13-9FC7-178FC076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A495254-45E2-4110-9424-EC611CD4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B61B026F-847F-44A1-9071-A1CB4CA7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99C4685B-C5A8-40A1-A249-4E0A3C35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575B3717-2223-4C0F-B488-F34F872E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DCB414C-84B1-4DBF-8899-7BACCAC0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E6CE128F-186E-46F1-A0D4-D4A2C802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FDF9C5A-3F45-46E8-A516-13A82C2B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0525749B-5FE3-46A1-8C4C-7A453B35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1297C658-D5B1-4520-AECE-5B4D8693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A10C67F0-3C2C-478A-8840-31291477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C4FF6230-63B6-4CC9-86BD-2B770D08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0799A20B-5626-441B-9DD0-B6A5885D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1A781D83-C995-4EB4-85C6-FBC5FD65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27B4783A-765B-4389-9A23-360D5A50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C3942161-05BD-48F2-83D9-0B3F31AF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DB84A947-9C71-4843-927E-6822448E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51348357-9AA2-49DF-B0BD-872FEC48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453801CC-ED92-4FA4-A77D-D83E0E43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FFE71FF5-AF3B-43B4-BE7A-2938A189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20BD92C6-D93D-4D54-AF6F-F777837F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84565A94-1020-4B71-AD51-B1767483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8AD1C2D7-591F-49DC-B24A-11B0651F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9EDFBB24-50BB-4E1F-AE40-9551D703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CA06FFAD-928F-4EE5-A388-0531309F6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6C56AD3B-D6EF-46BC-84D0-5316EC6D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DCB85D58-1C52-475B-A15B-45DAF353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194475DE-5257-4AFB-9A5C-CF51ECE5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48835D7B-D18B-4140-9648-48193C41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9649F3C8-095E-4C7C-AC06-C176659B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253D4022-D4E6-4574-A932-DA13E5D1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FA6A8328-E57B-4ED5-B6B7-B44FF226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DDFFF79A-C361-4B13-8702-DBA6A5D5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BBD54C65-6A4D-4404-A362-2FAC0042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2ADA02B2-3A58-4A04-A23E-2C361504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DE094C32-C95F-4B1C-BFFC-59401940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251C821B-80A1-410F-860A-12142BEE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421CE66F-7149-4BAD-8CDD-F7CE4CDF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E7208AA4-1333-4989-8BFA-AFC7FB2B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E86C6F9E-4239-4FEC-8583-31956557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2A425C02-0218-4F67-8F91-66DF8475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E9734503-DCF8-418D-BF06-CA5790DE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E775878D-A3D4-4E74-AEB1-B5F63F51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DB7EB8EC-CAA0-41CD-8D0F-B6D72745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1101AB7E-8207-4321-98C2-E3D47E3E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0BA687CC-431E-4A7F-88F6-AFAB711B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22D3AD96-4474-422C-806F-2900A7CD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652D8A2A-623A-429F-A3E0-C4FFF0A0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D48B806D-8951-46E1-B97F-08E3F35C5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7074507D-FC3C-440D-AE46-6477A3B6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F58D3AAB-E48A-4027-9A31-BAE5DB9A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B65F5842-7F7C-449D-BF56-2EEFF2EB0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545A54E5-490D-4963-B9E4-4BE1C39E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09CF9B4E-8F79-40FF-A947-15C82C71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240A3109-49C6-4D53-A3C4-3F63F2C8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981295B3-22C7-4910-AFE1-70785609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8BFF8C84-8F79-4B73-8E68-FFE621E4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97DE9BE-69A1-42D6-9A47-9C4B7A55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202EC789-11F0-4E5A-BAAC-E560DD2D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1E053CF-A600-4BA2-9AFC-61C48671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08A036A4-9817-43D8-8AEE-05ABB787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D6508651-8F47-45FB-A840-676E1DD4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A1C84AE5-49D7-404D-88F0-0F2333C7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5A433296-7109-4999-B33E-1242B3F3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3E85D0DA-4F9A-4108-9A8D-F46A3FA5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A2657D93-4FCE-418A-A5B5-1E7C5C4F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09BB377C-5419-41EA-BD09-690FC986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DA8C328A-B210-4C3B-9818-115EDDB6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2E85FCFF-2874-44BA-B8A8-D2615916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1F406E91-0822-4255-8734-3A57CB83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E8BFA14A-6B91-48E4-BDE6-25A24FA8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A172FE73-522B-4B5E-B135-1D87DDC5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8BF6B4D0-AD17-46FC-BD2D-B6E3B2BE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5D2B52BE-21B2-47BA-B5F0-DC95E6D6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F214DDD2-6557-4330-A3AB-186AD245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D61775D4-CD31-4B6C-B2E7-69432E47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D6D7C9C4-046E-4184-8A3D-BAE67D27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E274BC04-817D-47B3-86B0-C035DCC1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ABFDFCD4-3FD0-4042-A6C7-5B5AE877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36710BE6-7D21-4FD6-82F6-E564F900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13BD37F7-23B5-42D2-BF36-27A73CDF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0DD302B8-99F5-44F7-A64B-EFEAF8BA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CC3E16B1-70D0-40FC-95CF-BEE60A8E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FB385EEE-0578-4CB2-B693-5421A25E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62DE6A19-D2C0-44F3-88AE-D14B21C8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D2B74546-1E92-4F00-8FFB-E97FABE0C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B1B0E390-D760-43D5-B07C-7F06023A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655F906F-FCF9-4607-A2A6-BDA06840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55BBC594-DCE0-4C6B-A591-654C9224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B3F64DF0-A326-48C8-B84A-36DBA3DC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1F55269D-C4F0-4ABD-B70E-DFFD8703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17104767-5A84-4DF5-8966-45F5E261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F5A78346-0EBE-4CB7-930D-43BE7EA6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912B505A-555F-430D-8EFB-565B20E4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FEFD7298-4E8D-4F9C-9988-6E69F821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E4A9D2B0-9321-42EA-AC98-6C29D65B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6A2EDF1C-D7A4-4D4C-A79C-659A7C3A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BF40830E-05A0-48BA-A518-D38D6AFA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89B7EEEF-2310-4F31-8C9E-E57B30BA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EA8774A2-676B-4B38-9EF7-600A01F0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81594AB6-97C8-4170-8648-47F5B18F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E889432A-E3C0-42F9-B73B-E8DACEA9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390E535A-06C1-4078-9DF1-4D3683E1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397D7ED8-6FD3-409E-8D1B-06433A5E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03AFDE69-2922-479D-A635-F71D0A99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7EDB116D-7520-411B-9F65-0D3CA522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D08C5BDD-3B2F-4827-85DA-AF7ECC52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870C311D-B8D7-4104-B242-4230542D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CF6F93C3-9CED-462D-A9A7-3D2A72DD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629017C4-4A2E-4810-A9CE-7CAA1976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0C03B69E-508E-4858-A169-F126125A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020EB0EF-0E07-40A2-BB95-0EF55C880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3264D9DA-8488-45B8-855F-CB492EFA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1B0C3F32-7B0A-4E02-B5EF-4412CCDB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8138015E-9C3A-4CA7-A875-935B2B30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2FE8F49D-79C0-4D93-AA04-846820BD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AD0138B3-0BE0-49BD-8F8C-AAC50AED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67AAFFDC-1402-4671-8BC3-EF7BABCE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530FB26E-22F0-40F5-B293-1C671CC3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CFC84D4E-43CA-4E91-9934-902DEB6F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F4B24E18-A574-4F98-9CB1-0FC40414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40CA380D-C9DF-470C-8540-33B40C68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FF5F1BB7-E81C-4C70-BB55-48FF1BBC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33584B78-710B-4704-843C-271126D9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01158C45-A4DC-4E6D-8E82-DA68B32A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F758643A-7D79-4B55-BA1D-89465429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2785B547-4063-44C4-B77E-9A7BF36A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AC0502F2-9ACA-4778-95CD-A4D9C487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BE066167-E167-46EF-AEB7-BF684D0D5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51808A00-9187-422B-B3ED-12DC37AC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E7B117DB-F360-47C7-9A2B-95373E64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6D5DF982-D65F-479B-A9E0-08E01712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319849A1-9D0A-48CC-B3F2-E97ADB85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5E21D4F0-5203-407D-87B9-CD02F6ED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4E4DF449-C8EE-490A-A845-4E338127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0A78AF79-F6DF-449C-A699-862D34B3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C7F0B1A5-7D9F-4B35-896C-0E632559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31ED9D78-A2B4-4FEC-88E1-6F1A9E92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974C8DF3-0FFC-4FDA-94C3-A566686E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E12E3A16-E961-4AC4-BD07-C3DF5A26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AD20D341-4F3E-449E-89C5-0FE2EF5C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2B1B38FC-6AD5-47E0-9238-EB848F95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7BA4084A-D41A-45FD-9147-9A79639F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149BB4C3-879B-4C22-ADB5-B2E699C2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BD16F60F-5871-497E-AD3E-CAC8B2E1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8F15AECD-27B7-4450-A01C-6AF9599C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D647BCDD-BAF4-4969-82E9-AA3088A7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8E00E3C1-9F56-4C6A-B2D8-B3C3C502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90FA80C5-029C-4397-A402-4FC09567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3B7D2A86-7093-460B-9F0D-79B62608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EA634114-1F12-4278-8929-FC025CF2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0552B915-6FD6-47CC-A675-6E4C6B68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6FBB7988-A7BA-438F-A3B2-F4754BF94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577851C5-ADA1-482C-B197-D7F19357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B829379C-C76F-462A-BAA7-33785FF97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1E364476-EE88-4423-9D12-A4D008E3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A143E7BF-1588-4977-AA8D-A8A32A3B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4E3CB9AE-B05E-44B0-9A2D-312336C5E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FA0B31A9-C302-4D3C-A5AC-1E15F651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59C13FE7-2D97-4E52-91AC-F0182FF9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172FFAC9-75F0-4DCB-B4D9-1CDAAA4A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416E822-817A-4C3F-8BB1-0407FF28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ECC93519-D77B-4BDA-8D87-70F3D6097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B4815414-0090-4E2B-A590-FD9F1F27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C6918697-65C0-4A24-9E8F-D9852279F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64B95FC0-0147-4BF8-9D40-F508020BA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0AEA00FB-7834-4CDE-AD76-3E56B63A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8569A17A-EE8C-4DFA-BEC0-D5FEEBC8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1516D3E6-D9B8-43ED-A6BB-8F14AD1B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3C57F6C7-DCBE-49CA-932A-E2AC273F1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D38BBEA2-DD4A-4145-97E6-469CDDEB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9BED511A-E4E5-43FD-A20C-93D3DAC6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4AD25613-2A06-4059-950F-B9056E27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2F1A34B-2FBF-4348-A1D4-D7A9288F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539BE0D4-AD7D-446F-818D-8624368E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4E0B87E3-0D49-4A79-86F9-11B945EC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B60235B0-0D7E-402D-B603-61A59452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DD2959DF-1322-4B58-8130-2E87CD42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480A2285-28DD-4202-9FAB-E38D30E5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4A42BF2C-8D38-4975-B4FA-4CFD4949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385B461F-1044-444B-B8A8-80230370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C8F41B66-74A9-4DBE-B738-692A593E3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FBD88F1A-9E05-4F5A-8106-C859442E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A10C3D8-F8D6-4919-921B-BC6A3C8A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205E7627-BE50-41E6-A441-1FEE87809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BA0FD9F-481B-4BAC-BD80-942F6222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B3A43A58-8460-481A-9195-B937FB44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518D3A8C-7981-4AF9-A635-5C96B1248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C7AB0897-51DD-4657-84A1-B838D462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82D46CE7-8C26-4D7B-9C33-3D21F5DCB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0C7A4A8E-C119-42BC-AD09-88DEEB652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FD39F86F-1999-4D8A-851D-C03E37FB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53231197-99E8-402C-A301-69651D434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AE44BE0A-3AC8-4073-8B59-3FDA7CC3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40DC105F-BBE8-4695-AF01-7200E701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7F0C0069-1F63-4881-B875-C89EBBAB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91BF2103-EA86-43C2-9578-AEB7B874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F09D0E24-FF6E-457D-B848-D023AC8A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1FBB6421-B9FC-4376-99E8-27323F8F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86DAED67-3D43-471E-9210-F30D468C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AAE9A2C9-5450-4339-8924-C51BF52D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9945C24A-312D-4697-B583-9E592CE8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92E1C390-93F8-41FD-A012-07D50898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06B2AC90-E4CA-4181-9241-E65AE3B6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67A8E58B-3ACB-4DED-9EBD-B91453CB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AA1FBB0E-80F0-47C1-B4B6-54199879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BA57D751-4E17-4B87-B26E-4ED15B5E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569B3FF8-FA25-477F-8D13-D01435B98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B08B171D-B11F-4203-AAAA-5BEEB9262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DD033F51-83D5-422E-93D4-5343E96C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4B85B883-B737-4BEB-890A-DAB34A67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4E47192C-19A4-43AC-8F71-FA573EAA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9DACB2E0-8136-4306-AF6A-23FA7B368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A59C9011-189B-42A8-B36B-38525FE9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1859AB00-8649-4D40-B61A-3D8F8402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194AB7E2-B803-4D6E-A0D7-E1B18FC0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3567F1D5-4BF4-4EFE-8EE4-B061C533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397C373A-1CB1-4EC8-B7CC-5E2115C0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C5905E90-4579-41E4-8383-BE5AB2F7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0E173AE9-4906-49DB-8CD9-8F764A5A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0C53E181-92B1-431A-BF0C-F4998CF6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7719469B-968B-44B2-9DF0-0238F07BF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DF08ABD4-5979-460B-A1F0-25228DFA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82D7A9BA-5E53-4688-8A04-7E3B848B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63BA3FCE-5E25-44D1-9035-2D007FA1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C809F06C-2983-4AA4-8C0C-786AD061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BB096E5D-F993-442B-8D2F-58825436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C44C27F4-6336-4E3E-A7CD-B84BDDA9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6E460698-1C72-481D-B101-97247CC0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F1405539-750E-4F6D-94CB-BC2AE98E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F8EC29AC-E1AA-4D9B-980E-FFBA820C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B80511E8-6152-4064-AB92-BB2FD0DF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A83A9BFF-CA10-4EA0-A4F4-622EA0A5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1C9BA246-64D0-4A10-A2E0-42059672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F2C88C1A-BFA4-4A06-AF33-D6EEE880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EDAEF600-5E7C-42E4-BD4A-86AD3EBF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B5E87D5D-B6A8-4E25-8E55-D87A88B3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46EB6DE2-6988-4A3C-B7DA-CB5B5042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9AB64597-A786-4176-9199-D4225BD0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01D74916-C96C-4AC3-B6A3-24709D37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F8BF12DC-26EE-4229-96AD-B9FDD096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F631DA21-9316-4327-850E-0F37D25D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AE0DF388-E066-4B91-93F5-FD39FBAF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624F7665-0164-4967-8F5A-7CBA9990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3E541810-3277-46B7-93D7-44DAECBA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80B68DE2-8D95-4D9C-A587-52A664D1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2BF75D22-8EC5-461B-8710-9B31D364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42794C5B-A7DB-4F63-BE6A-4AF3D45D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EC3D168D-2E5B-47F4-9DD6-A6C3844A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7BA3448D-3094-4DBF-BCE2-89284FC86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02F4A392-3555-4D2C-A85E-E314A279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26E4D001-FA14-4B60-B334-DD91BB13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3AC06271-BE0F-4F57-A62A-A8987F9A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77DA2960-030D-4DE3-AD9E-6215672D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96EFC43C-365D-438C-99E1-0CF2D4604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0E76DF88-50F7-4147-93EB-777CF17BF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50B0C329-F7F8-4688-9876-AECF0167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ED849321-2BE1-4496-AD6C-EFC1260F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2B2AFA0F-8061-465A-BC4E-99F29215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F88865C1-12E6-469E-9281-F96360D6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C40CC003-DC69-4813-A286-1D40D32E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A89CBBAC-361A-45E6-A54D-BFC61D98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66767888-EE96-4CDB-9AA7-91659EEC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6336547F-473B-4C2E-9163-8189C167A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8125FE1B-D3C1-40DF-B659-55708577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FB8A4287-933E-4A0F-A319-C2822AB4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732A448A-8CDB-4DD7-88D6-39DF4787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4BDCE600-D117-4271-96AE-74DA4C1F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F89D92FE-A4D5-4F47-879D-C435924E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8581F343-F4E6-4194-8F7A-A8182289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BDD118ED-5A95-4E65-87D7-4A0B8D23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54121C2C-FA4B-4AEB-B048-B21160263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7F2474C0-9B7E-4300-8684-FCE28EA5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1BCBA13C-906D-45D0-9E84-43DF891E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81723B70-A666-4921-A619-D83A928C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5FE5CE4D-5C53-485A-A3A8-B6ECCB9A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EEC5F751-B47F-485A-A478-41010BA3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76EBAF1A-AE93-465E-B1F9-0E46F064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21EED79F-C371-45C6-BC3F-59D55F96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FB13048F-7AAC-4E08-83E9-DABD51B7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2A42DFD1-236D-481E-8054-4F2398C3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6723E7C7-C317-4972-8DE4-1B0DE52E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B47CE74F-0619-47F0-BF1F-4890EB0B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0CCC9230-4FDD-4551-BC40-AD0A4A60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2A944139-B1FA-481C-85E1-24FAC39E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DA21624A-FD91-4301-8284-6F4865B2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55BA9934-6DBB-476A-BA62-D68BA2F2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41356F15-5E53-4532-A1D8-32AA31D4E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16C18245-ECC4-463A-A36A-14CF9A81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939FCBF0-513F-4F80-B4BD-72AB72EC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A0E3A47B-22C2-4724-ACB1-F3A6FB63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59942FDF-17B9-44EF-A6C0-E6308523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05AEE7AA-B6F6-47BA-B7AD-F9D94BE6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42C81A3D-CEEF-429B-A49F-AF296B50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36AD6DFE-DA6D-4B0C-B775-1E8C916F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A0D7E5A7-F0D6-41A6-B2E9-C3FE976E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3AB2E6EF-3767-4892-BEBF-238BB2EA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7BE12CFF-A8AD-49D2-9312-525D4CB6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AD128C0E-6F53-42DB-991C-AD41614A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E239932E-B86B-4195-8F86-F3B955FF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63C69D1F-831B-464E-ADBB-C8AEF20C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D9E364D2-461B-4667-893B-43888F10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3183EA8A-CF3E-4D7A-840F-16ACBA7F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126597FA-2F5D-4D13-976D-39497885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079B39D0-DC00-4247-B415-306CD786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05B36FE-50AB-437F-AA8D-027A28CD0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B021314C-5F4B-44EE-B53F-D1816ED4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904E8307-B27E-43E4-9BD1-3D134E5C8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75A34B1E-69AC-4EBB-AF09-5B6A7383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CC96A34E-AC1F-4FB0-9F77-AAD46FB6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CDDDEE67-CEEE-444F-920A-9A71D353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C05F7C6-7D96-4BFF-B811-6E83352B6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2A66DF93-1A96-4D5B-9826-9F34918B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5D4F7341-82F3-4571-9D26-AC9807DD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09A51966-A1A6-4DD9-94F4-2AF20A86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DD8E0C93-99F7-4A24-BBEC-284C342F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B9032EA0-05CA-498E-891C-7EB21AE3C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552E99F1-2F30-4F81-96AB-952EFC04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954AC50D-5371-43DF-8A4B-6A5AF9D6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8E81CDBF-64FC-451F-9AD6-F54AB148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1E7F26CA-5C34-4A98-9208-E1F99B1B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B933FA21-C0AC-4E9D-B3BB-716B9B33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84261309-726F-44A1-A98C-618118B9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654E324A-145F-4F16-AE0C-35F1FEF2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924C9CD3-A738-42A8-BE9A-C67EE9EF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8E5C661F-7072-4635-B11B-F4061420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21BF1F8E-AC60-4F18-9851-4F1F3144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CCF390C0-D88E-4F6D-962C-AC27F587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84731359-F8C9-4C06-827E-7E97928AD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DB32C644-4A4A-40CA-A66F-227D0C88B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47952445-DD97-4722-9C2B-6E05D050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9B38BC0C-9F2B-4497-9DC4-661BCB17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C8CB9B7E-3368-40EE-94F6-2A2F8F6D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31F1FE29-8DD3-423F-81EA-10BE888E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28371DE0-5E50-48F2-85BA-6A17DFE8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B93FBF2B-32E5-4391-A7EB-0A9CF867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5394D4E7-9816-48A6-9D02-6EE89C0E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78443F48-A757-44A3-8DF7-73BD3908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6DB5EB4F-5BD0-4729-A9F4-A246E3C3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20083389-E730-452A-B20B-541297D2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426EF292-C17A-4BD8-AB30-EA3DF4AE7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B32D3490-99B5-4CB0-9B90-4AB3EC3A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9610BA39-EDB7-4971-9F04-10F3E5DE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36DAA189-3F98-4B36-A449-F39021C7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127F5241-247B-4EAB-A150-4981504A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4291EB77-59C2-43A1-84F7-C885B632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20A488CB-3607-4479-9F67-87BD9758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0D5CAB07-E451-4F2E-B0F3-836DD763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245AD827-1372-4B7D-B32F-6BCF5281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12EBD596-52D5-47C7-B9AD-6C9FE46A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0FABB0C3-8F37-4A3C-9B0B-EC7C5508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F19C26C5-5550-4050-8E58-6BD220DF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FBB13AA9-F062-4AAE-85A6-33DAFC2FB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81432DEC-7CBA-4F98-8C33-D85F3B3CA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1BD8F470-7676-4AFA-B022-AE15E3CA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C9946B86-AE5D-4404-8747-B9AC46FC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83EE98C6-13C6-48FE-B251-5B4384FD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90FF79D8-1C3F-40B7-85C7-6A293B13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68E14CD7-FB03-4C9C-8CD3-F1B2ADE6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5F58D967-6AE0-4BBF-BCCA-56DBB966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074B587D-B08E-4E7C-9685-C273EEE6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40AAF98B-7850-4D04-9772-7167F4A4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285B7B8D-65C8-4B81-9FD3-B0D6AC21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A14CAEBB-97E2-4F98-9A4A-45C5E947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EE3A6413-31BE-4E24-A101-0E86BE96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E01C6261-1F84-4900-96FF-8E1BEE78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7B042910-988B-4424-B270-723478B1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CD78D5F1-BC1B-417C-B885-14239CB2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3908E6BC-52F6-4B94-97C8-B87C5104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7013F9EB-E323-4463-96E9-19258A60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2F38A490-3F75-4568-825F-0B142D46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063F9DCD-BABB-4B8F-9E05-B21EC8D0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FF6D8A68-5F20-4253-8A20-36927A4C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91422A5C-F83C-43DA-BF19-F4751EB3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A72D17B7-C206-48E1-BE3E-F10EC0C1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398409B9-CA26-4075-8958-9F81F226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F2617105-B1ED-4149-A176-0E0D71C4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98970F91-3C93-438B-872D-2BFE6223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795BBD1D-5109-4325-B6CB-4A98EBCC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AB48968E-9ABA-46FA-842C-EFF71745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BDC80C63-42DB-4BB5-A90F-AD7695AB4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0289DC0-951A-42CE-979C-AA05668D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F0486515-CBDF-4D06-BAD5-0CDB8F38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864F6F9E-F5A4-4513-B0B0-4B6CAD0B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2A109132-7664-4381-A819-6D532981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EB9D4965-38D3-490C-BAE4-F60061C1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F78B91E0-8C18-4514-912C-7C63ECF9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6B8FBD2E-9217-4881-AEFA-795C277A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2FFFCBC1-E56E-4814-8036-1E00116B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857C0677-D2CC-4397-B7E1-07635E69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43A59AD5-6C14-485A-989A-604DF6E7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2C696A10-EF84-41EE-B6A3-071FED39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2426B294-6EC2-4652-9994-E7A586D9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2D5491F3-403A-4103-AF3B-512FE1F0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99059891-3DDC-4302-B645-93BF1B98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E3A01515-511B-46EA-B51F-08761155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BFAEC078-7935-40B0-BB44-3A2EE094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53F14E9A-8AF0-4E9E-96ED-67AE0BA5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916E17EF-FAA9-4D4F-B20D-9109A896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AC06C33A-3F26-4605-87C4-89ADB314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F2EF242B-BF1C-4C4A-A258-F027FE15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45B0CA82-79A0-41C3-95BA-50E634EA8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E6CF2C15-982B-4DED-8263-D38395A2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775F7616-065D-49D0-8CBC-D2C9642C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EE4EA0AF-76C2-4E91-8DE0-D7133706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EC732EFC-F305-4C89-8DDC-67C7FA8DF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F7749A60-9119-4B14-8A77-FB3A3B11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FFDF360F-6C15-4CEF-9573-0BF31CEF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57BE9AFB-B6E3-41B2-B2A1-B77B864D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66658D22-191D-4583-99A5-0372A2B4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75AE3CC0-2319-4658-B205-787D2CF8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7D10743C-A98F-41D4-95E0-8D52FDC5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9EECB420-C8A3-408E-9D94-86C396CD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7321B630-3C7A-448B-AD7C-7D405585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80930631-D8FE-43A8-9872-CA0B79C3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47CADC9F-CD6E-4F3B-912E-607883B6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32D77D06-1C7D-4490-B9D6-CF07C824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6FC42CB3-2638-4739-A33A-38A5B841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D9325A01-8E7A-4AB5-B646-D809DA1C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911547CD-00CA-4E2E-B059-169DA55B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2B68ACCF-6256-46BC-9CFD-E8113A50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4681284B-F953-4332-90CE-2C9B31CF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01B63AB5-DBBC-4118-B347-BDD40537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C76C7C90-2B21-4239-84AA-8E6BC1A3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5E8D539C-CC71-4C39-B401-6103B26E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5C74D647-0171-4CC4-9FEC-A67EA299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BAF5BD00-E112-421E-A344-3D466DD6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874115B8-5F59-467F-8642-55DAA8A3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31060BB9-A725-4C5A-8C56-AEFC6D27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8D989D6E-8D4E-4E65-8918-B90639D1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FF962A45-AEBC-4BE3-865E-6385E014D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BC0A0EBD-B2C0-4D81-B458-5A570D83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7D5A6051-9871-4366-A32E-4CCC89F9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BD6B66F9-3FA1-4254-B885-1E79DD3B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F9A9EE51-58AC-4E0F-AEBE-C5672501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10015CBA-09E9-447C-ACF0-7E15A0A5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B349356C-35A4-4599-8437-72F84B96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47519AB9-C6CD-4B96-BC7D-F8269188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75E9455C-0923-4B00-8B0F-E248BD62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7C5896E6-25E1-47FA-91CA-617290E7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223A60C8-9D6D-462A-8ED7-94D9BB1D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9F3E773E-2E1F-4C40-969D-F5E31921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05F911F3-67B3-4935-87A4-A5FE31A5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1F213D59-E3D0-44C9-980E-95DD0364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9C884E27-1915-4894-BD81-3C072F60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7D1B8056-D582-4302-AD00-A23E0F6D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FBF36411-41CD-4626-85D4-5D76B7AD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E8C6305B-34A7-4564-BFFD-13C1178E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162FBD5B-5153-4E7A-989A-53D6C301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EE6BE114-681D-4ED2-8A23-D728CF3D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5C828678-1ABD-4948-9B8E-A80D29CD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C9A599C4-1C6B-4804-ACC7-963DBF75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B7928FA8-2C3E-400C-BA61-B5BFD38C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299941C7-C931-41B6-B09E-1507C4E2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8E62C2AE-5CD0-4F27-9E35-83AF1D45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5DD4561B-F349-47AC-9635-9D856107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6149C971-09BC-436B-AB9D-38DB508E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D9225EFD-C14E-45C3-B4CF-8A4AFA87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5D104AB7-7B63-4D41-9936-EA9D58E5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3F735696-4A1A-4CE7-BD2B-50D55CA0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E0848759-8C85-4EA6-B1B9-79B68D22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E24E12BA-8156-41AD-BB14-ECDD67F4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56F46279-4183-4863-AE7F-2135E495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4527C094-2543-4E03-A2E2-0484987B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3B34A872-C56B-457F-A6B3-9E182AD1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C2836369-3087-4121-9B56-6526440C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5B491DCF-6F78-4024-9053-48532821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DA715FF9-E827-4236-8E0A-D7F732905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F614C7CD-55E2-4BD2-BC45-154607AF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3492C292-E7B1-4AC3-BDC0-F2B88536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A71AD660-B86B-4E40-BDE4-5DB1028F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95D533B3-AF14-49E9-9B75-18323B505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508766A5-7B4F-44BD-99FD-55C4E19F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D3A7CA6A-2780-4661-BE16-BCD8C697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E7EF7CAF-8B1C-4C1B-85CA-8E62F7C4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DFBB19A7-969C-4E94-85C0-D8E1A48B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8DED20FA-F359-48C7-BF1C-E93716CB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B9BC466D-8EFE-4392-BC71-837D63AE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11B44442-250F-41CA-9122-B573842E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BE936E8A-2721-4711-964E-B2BBD496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9441A-F367-4C06-A80A-5FEC46A87DEC}">
  <dimension ref="A1:V56"/>
  <sheetViews>
    <sheetView showGridLines="0" tabSelected="1" workbookViewId="0">
      <selection activeCell="O38" sqref="O38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51481.811000000002</v>
      </c>
      <c r="C8" s="27">
        <v>12116.208999999999</v>
      </c>
      <c r="D8" s="26">
        <v>111856.18900000001</v>
      </c>
      <c r="E8" s="27">
        <v>14044.29</v>
      </c>
      <c r="F8" s="28">
        <v>75603.631000000008</v>
      </c>
      <c r="G8" s="29">
        <v>46198.798999999999</v>
      </c>
      <c r="H8" s="28">
        <v>79174.819000000003</v>
      </c>
      <c r="I8" s="29">
        <v>11123.985000000001</v>
      </c>
      <c r="J8" s="28">
        <f t="shared" ref="J8:K23" si="0">+((H8*100/F8)-100)</f>
        <v>4.723566782129808</v>
      </c>
      <c r="K8" s="30">
        <f t="shared" si="0"/>
        <v>-75.921484452442144</v>
      </c>
      <c r="L8" s="28">
        <f t="shared" ref="L8:M23" si="1">+((H8*100/B8)-100)</f>
        <v>53.791829506541632</v>
      </c>
      <c r="M8" s="31">
        <f t="shared" si="1"/>
        <v>-8.1892281653444456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1921.5969999999998</v>
      </c>
      <c r="C9" s="36">
        <v>26.3</v>
      </c>
      <c r="D9" s="35">
        <v>14149.189</v>
      </c>
      <c r="E9" s="36">
        <v>0</v>
      </c>
      <c r="F9" s="37">
        <v>7005.7070000000003</v>
      </c>
      <c r="G9" s="38">
        <v>102.755</v>
      </c>
      <c r="H9" s="37">
        <v>6540.3159999999998</v>
      </c>
      <c r="I9" s="39">
        <v>582.11200000000008</v>
      </c>
      <c r="J9" s="40">
        <f>+((H9*100/F9)-100)</f>
        <v>-6.6430268922180176</v>
      </c>
      <c r="K9" s="41">
        <f>+((I9*100/G9)-100)</f>
        <v>466.50479295411424</v>
      </c>
      <c r="L9" s="40">
        <f>+((H9*100/B9)-100)</f>
        <v>240.3583581781196</v>
      </c>
      <c r="M9" s="42">
        <f>+((I9*100/C9)-100)</f>
        <v>2113.353612167301</v>
      </c>
      <c r="N9" s="32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7195.4670000000006</v>
      </c>
      <c r="C10" s="48">
        <v>1633.46</v>
      </c>
      <c r="D10" s="47">
        <v>5963.2469999999994</v>
      </c>
      <c r="E10" s="48">
        <v>312.048</v>
      </c>
      <c r="F10" s="49">
        <v>4225.3959999999997</v>
      </c>
      <c r="G10" s="38">
        <v>144.322</v>
      </c>
      <c r="H10" s="49">
        <v>6416.808</v>
      </c>
      <c r="I10" s="50">
        <v>208.37800000000001</v>
      </c>
      <c r="J10" s="40">
        <f>+((H10*100/F10)-100)</f>
        <v>51.862878650900427</v>
      </c>
      <c r="K10" s="41">
        <f t="shared" si="0"/>
        <v>44.384085586397106</v>
      </c>
      <c r="L10" s="40">
        <f t="shared" si="1"/>
        <v>-10.821521382837275</v>
      </c>
      <c r="M10" s="42">
        <f t="shared" si="1"/>
        <v>-87.243152571841364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26910.773999999998</v>
      </c>
      <c r="C11" s="48">
        <v>8028.9969999999994</v>
      </c>
      <c r="D11" s="47">
        <v>64721.478000000003</v>
      </c>
      <c r="E11" s="48">
        <v>7429.4490000000005</v>
      </c>
      <c r="F11" s="49">
        <v>42134.945999999996</v>
      </c>
      <c r="G11" s="38">
        <v>44908.714</v>
      </c>
      <c r="H11" s="49">
        <v>48854.233</v>
      </c>
      <c r="I11" s="50">
        <v>9108.232</v>
      </c>
      <c r="J11" s="53">
        <f t="shared" si="0"/>
        <v>15.94706446283331</v>
      </c>
      <c r="K11" s="54">
        <f t="shared" si="0"/>
        <v>-79.718341522761037</v>
      </c>
      <c r="L11" s="55">
        <f t="shared" si="1"/>
        <v>81.541537972858009</v>
      </c>
      <c r="M11" s="56">
        <f t="shared" si="1"/>
        <v>13.441716318987289</v>
      </c>
      <c r="N11" s="32"/>
      <c r="O11" s="14"/>
      <c r="P11" s="51"/>
      <c r="Q11" s="51"/>
    </row>
    <row r="12" spans="1:22" x14ac:dyDescent="0.25">
      <c r="A12" s="52" t="s">
        <v>15</v>
      </c>
      <c r="B12" s="47">
        <v>8502.8860000000004</v>
      </c>
      <c r="C12" s="48">
        <v>629.85199999999998</v>
      </c>
      <c r="D12" s="47">
        <v>20352.186999999998</v>
      </c>
      <c r="E12" s="48">
        <v>1030.1590000000001</v>
      </c>
      <c r="F12" s="49">
        <v>14545.159</v>
      </c>
      <c r="G12" s="38">
        <v>848.47499999999991</v>
      </c>
      <c r="H12" s="49">
        <v>12473.677</v>
      </c>
      <c r="I12" s="50">
        <v>428.36400000000003</v>
      </c>
      <c r="J12" s="53">
        <f t="shared" si="0"/>
        <v>-14.241728124113322</v>
      </c>
      <c r="K12" s="54">
        <f t="shared" si="0"/>
        <v>-49.51365685494563</v>
      </c>
      <c r="L12" s="55">
        <f t="shared" si="1"/>
        <v>46.699332438421493</v>
      </c>
      <c r="M12" s="56">
        <f t="shared" si="1"/>
        <v>-31.989737271613009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6951.0869999999995</v>
      </c>
      <c r="C13" s="48">
        <v>1797.6</v>
      </c>
      <c r="D13" s="47">
        <v>6670.0879999999997</v>
      </c>
      <c r="E13" s="48">
        <v>5272.634</v>
      </c>
      <c r="F13" s="49">
        <v>7692.4229999999998</v>
      </c>
      <c r="G13" s="38">
        <v>194.53300000000002</v>
      </c>
      <c r="H13" s="49">
        <v>4889.7849999999999</v>
      </c>
      <c r="I13" s="50">
        <v>796.899</v>
      </c>
      <c r="J13" s="36">
        <f t="shared" si="0"/>
        <v>-36.433747858119602</v>
      </c>
      <c r="K13" s="58">
        <f t="shared" si="0"/>
        <v>309.64720638657701</v>
      </c>
      <c r="L13" s="36">
        <f t="shared" si="1"/>
        <v>-29.654383551809943</v>
      </c>
      <c r="M13" s="59">
        <f t="shared" si="1"/>
        <v>-55.668724966622165</v>
      </c>
      <c r="N13" s="32"/>
    </row>
    <row r="14" spans="1:22" s="33" customFormat="1" x14ac:dyDescent="0.25">
      <c r="A14" s="60" t="s">
        <v>17</v>
      </c>
      <c r="B14" s="61">
        <v>762.99099999999999</v>
      </c>
      <c r="C14" s="62">
        <v>0</v>
      </c>
      <c r="D14" s="61">
        <v>660.63099999999997</v>
      </c>
      <c r="E14" s="62">
        <v>0</v>
      </c>
      <c r="F14" s="61">
        <v>488.98099999999999</v>
      </c>
      <c r="G14" s="62">
        <v>0</v>
      </c>
      <c r="H14" s="63">
        <v>111.852</v>
      </c>
      <c r="I14" s="39">
        <v>194.84</v>
      </c>
      <c r="J14" s="64">
        <f t="shared" si="0"/>
        <v>-77.125491583517558</v>
      </c>
      <c r="K14" s="65" t="s">
        <v>34</v>
      </c>
      <c r="L14" s="64">
        <f t="shared" si="1"/>
        <v>-85.340325115237263</v>
      </c>
      <c r="M14" s="66" t="s">
        <v>34</v>
      </c>
      <c r="N14" s="32"/>
      <c r="O14" s="67"/>
      <c r="P14" s="67"/>
      <c r="Q14" s="67"/>
      <c r="R14" s="67"/>
      <c r="S14" s="67"/>
    </row>
    <row r="15" spans="1:22" x14ac:dyDescent="0.25">
      <c r="A15" s="46" t="s">
        <v>13</v>
      </c>
      <c r="B15" s="68">
        <v>649.71100000000001</v>
      </c>
      <c r="C15" s="69">
        <v>0</v>
      </c>
      <c r="D15" s="68">
        <v>302.375</v>
      </c>
      <c r="E15" s="70">
        <v>0</v>
      </c>
      <c r="F15" s="68">
        <v>147.172</v>
      </c>
      <c r="G15" s="69">
        <v>0</v>
      </c>
      <c r="H15" s="71">
        <v>16.544</v>
      </c>
      <c r="I15" s="39">
        <v>0</v>
      </c>
      <c r="J15" s="40">
        <f t="shared" si="0"/>
        <v>-88.758731280406593</v>
      </c>
      <c r="K15" s="41" t="s">
        <v>34</v>
      </c>
      <c r="L15" s="72">
        <f t="shared" si="1"/>
        <v>-97.453637078639574</v>
      </c>
      <c r="M15" s="42" t="s">
        <v>34</v>
      </c>
      <c r="N15" s="32"/>
      <c r="O15" s="14"/>
      <c r="P15" s="51"/>
      <c r="Q15" s="51"/>
    </row>
    <row r="16" spans="1:22" x14ac:dyDescent="0.25">
      <c r="A16" s="57" t="s">
        <v>14</v>
      </c>
      <c r="B16" s="73">
        <v>113.28</v>
      </c>
      <c r="C16" s="74">
        <v>0</v>
      </c>
      <c r="D16" s="73">
        <v>358.25599999999997</v>
      </c>
      <c r="E16" s="75">
        <v>0</v>
      </c>
      <c r="F16" s="73">
        <v>341.80899999999997</v>
      </c>
      <c r="G16" s="74">
        <v>0</v>
      </c>
      <c r="H16" s="76">
        <v>95.308000000000007</v>
      </c>
      <c r="I16" s="77">
        <v>194.84</v>
      </c>
      <c r="J16" s="36">
        <f t="shared" si="0"/>
        <v>-72.116591429716593</v>
      </c>
      <c r="K16" s="58" t="s">
        <v>34</v>
      </c>
      <c r="L16" s="36">
        <f t="shared" si="1"/>
        <v>-15.86511299435027</v>
      </c>
      <c r="M16" s="59" t="s">
        <v>34</v>
      </c>
      <c r="N16" s="32"/>
      <c r="O16" s="14"/>
      <c r="P16" s="51"/>
      <c r="Q16" s="51"/>
    </row>
    <row r="17" spans="1:19" s="33" customFormat="1" x14ac:dyDescent="0.25">
      <c r="A17" s="60" t="s">
        <v>18</v>
      </c>
      <c r="B17" s="26">
        <v>3500.08</v>
      </c>
      <c r="C17" s="27">
        <v>2894.28</v>
      </c>
      <c r="D17" s="26">
        <v>4193.5559999999996</v>
      </c>
      <c r="E17" s="27">
        <v>2822.4</v>
      </c>
      <c r="F17" s="26">
        <v>6197.348</v>
      </c>
      <c r="G17" s="78">
        <v>156.06</v>
      </c>
      <c r="H17" s="28">
        <v>5027.4459999999999</v>
      </c>
      <c r="I17" s="39">
        <v>2313.4699999999998</v>
      </c>
      <c r="J17" s="64">
        <f t="shared" si="0"/>
        <v>-18.877461778812489</v>
      </c>
      <c r="K17" s="65">
        <f t="shared" si="0"/>
        <v>1382.4234268870946</v>
      </c>
      <c r="L17" s="64">
        <f t="shared" si="1"/>
        <v>43.638031130716996</v>
      </c>
      <c r="M17" s="66">
        <f t="shared" si="1"/>
        <v>-20.067512472877553</v>
      </c>
      <c r="N17" s="32"/>
      <c r="O17" s="67"/>
      <c r="P17" s="67"/>
      <c r="Q17" s="67"/>
      <c r="R17" s="67"/>
      <c r="S17" s="67"/>
    </row>
    <row r="18" spans="1:19" x14ac:dyDescent="0.25">
      <c r="A18" s="46" t="s">
        <v>13</v>
      </c>
      <c r="B18" s="35">
        <v>337.66399999999999</v>
      </c>
      <c r="C18" s="36">
        <v>0</v>
      </c>
      <c r="D18" s="35">
        <v>1517.973</v>
      </c>
      <c r="E18" s="36">
        <v>0</v>
      </c>
      <c r="F18" s="35">
        <v>972.89</v>
      </c>
      <c r="G18" s="79">
        <v>0</v>
      </c>
      <c r="H18" s="37">
        <v>1315.57</v>
      </c>
      <c r="I18" s="39">
        <v>0</v>
      </c>
      <c r="J18" s="40">
        <f t="shared" si="0"/>
        <v>35.222892618898328</v>
      </c>
      <c r="K18" s="41" t="s">
        <v>34</v>
      </c>
      <c r="L18" s="40">
        <f t="shared" si="1"/>
        <v>289.6091973085671</v>
      </c>
      <c r="M18" s="42" t="s">
        <v>34</v>
      </c>
      <c r="N18" s="32"/>
      <c r="O18" s="14"/>
      <c r="P18" s="51"/>
      <c r="Q18" s="51"/>
    </row>
    <row r="19" spans="1:19" x14ac:dyDescent="0.25">
      <c r="A19" s="52" t="s">
        <v>14</v>
      </c>
      <c r="B19" s="47">
        <v>1690.079</v>
      </c>
      <c r="C19" s="80">
        <v>1487.72</v>
      </c>
      <c r="D19" s="47">
        <v>2023.4080000000001</v>
      </c>
      <c r="E19" s="48">
        <v>151.28</v>
      </c>
      <c r="F19" s="47">
        <v>3016.1849999999999</v>
      </c>
      <c r="G19" s="80">
        <v>0</v>
      </c>
      <c r="H19" s="49">
        <v>2672.674</v>
      </c>
      <c r="I19" s="50">
        <v>0</v>
      </c>
      <c r="J19" s="53">
        <f t="shared" si="0"/>
        <v>-11.388923424789922</v>
      </c>
      <c r="K19" s="54" t="s">
        <v>34</v>
      </c>
      <c r="L19" s="55">
        <f t="shared" si="1"/>
        <v>58.138998236177144</v>
      </c>
      <c r="M19" s="56" t="s">
        <v>34</v>
      </c>
      <c r="N19" s="32"/>
      <c r="O19" s="14"/>
      <c r="P19" s="51"/>
      <c r="Q19" s="51"/>
    </row>
    <row r="20" spans="1:19" x14ac:dyDescent="0.25">
      <c r="A20" s="57" t="s">
        <v>19</v>
      </c>
      <c r="B20" s="73">
        <v>1472.337</v>
      </c>
      <c r="C20" s="75">
        <v>1406.56</v>
      </c>
      <c r="D20" s="47">
        <v>652.17499999999995</v>
      </c>
      <c r="E20" s="48">
        <v>2671.12</v>
      </c>
      <c r="F20" s="47">
        <v>2208.2730000000001</v>
      </c>
      <c r="G20" s="80">
        <v>156.06</v>
      </c>
      <c r="H20" s="49">
        <v>1039.202</v>
      </c>
      <c r="I20" s="81">
        <v>2313.4699999999998</v>
      </c>
      <c r="J20" s="82">
        <f t="shared" si="0"/>
        <v>-52.940510525646062</v>
      </c>
      <c r="K20" s="83">
        <f t="shared" si="0"/>
        <v>1382.4234268870946</v>
      </c>
      <c r="L20" s="84">
        <f t="shared" si="1"/>
        <v>-29.418197056787946</v>
      </c>
      <c r="M20" s="85">
        <f t="shared" si="1"/>
        <v>64.477164145148436</v>
      </c>
      <c r="N20" s="32"/>
      <c r="O20" s="14"/>
      <c r="P20" s="51"/>
      <c r="Q20" s="51"/>
    </row>
    <row r="21" spans="1:19" x14ac:dyDescent="0.25">
      <c r="A21" s="86" t="s">
        <v>20</v>
      </c>
      <c r="B21" s="35">
        <v>311.07400000000001</v>
      </c>
      <c r="C21" s="36">
        <v>97.81</v>
      </c>
      <c r="D21" s="68">
        <v>3433.1109999999999</v>
      </c>
      <c r="E21" s="70">
        <v>0</v>
      </c>
      <c r="F21" s="68">
        <v>2383.018</v>
      </c>
      <c r="G21" s="69">
        <v>199.738</v>
      </c>
      <c r="H21" s="71">
        <v>2072.1610000000001</v>
      </c>
      <c r="I21" s="39">
        <v>246.50200000000001</v>
      </c>
      <c r="J21" s="87">
        <f t="shared" si="0"/>
        <v>-13.044676960056535</v>
      </c>
      <c r="K21" s="41">
        <f t="shared" si="0"/>
        <v>23.412670598484013</v>
      </c>
      <c r="L21" s="88">
        <f t="shared" si="1"/>
        <v>566.1312099371853</v>
      </c>
      <c r="M21" s="42">
        <f t="shared" si="1"/>
        <v>152.0212657192516</v>
      </c>
      <c r="N21" s="32"/>
      <c r="O21" s="14"/>
      <c r="P21" s="51"/>
      <c r="Q21" s="51"/>
    </row>
    <row r="22" spans="1:19" x14ac:dyDescent="0.25">
      <c r="A22" s="52" t="s">
        <v>21</v>
      </c>
      <c r="B22" s="47">
        <v>842.08100000000002</v>
      </c>
      <c r="C22" s="80">
        <v>375.16</v>
      </c>
      <c r="D22" s="47">
        <v>89.088999999999999</v>
      </c>
      <c r="E22" s="48">
        <v>0</v>
      </c>
      <c r="F22" s="47">
        <v>256.30700000000002</v>
      </c>
      <c r="G22" s="80">
        <v>0</v>
      </c>
      <c r="H22" s="49">
        <v>277.98399999999998</v>
      </c>
      <c r="I22" s="50">
        <v>0</v>
      </c>
      <c r="J22" s="89">
        <f>+((H22*100/F22)-100)</f>
        <v>8.4574358094004367</v>
      </c>
      <c r="K22" s="54" t="s">
        <v>34</v>
      </c>
      <c r="L22" s="90">
        <f t="shared" si="1"/>
        <v>-66.98844885468263</v>
      </c>
      <c r="M22" s="56" t="s">
        <v>34</v>
      </c>
      <c r="N22" s="32"/>
      <c r="O22" s="14"/>
      <c r="P22" s="51"/>
      <c r="Q22" s="51"/>
    </row>
    <row r="23" spans="1:19" x14ac:dyDescent="0.25">
      <c r="A23" s="52" t="s">
        <v>22</v>
      </c>
      <c r="B23" s="47">
        <v>2137.9780000000001</v>
      </c>
      <c r="C23" s="80">
        <v>1001.047</v>
      </c>
      <c r="D23" s="47">
        <v>2186.134</v>
      </c>
      <c r="E23" s="48">
        <v>28.34</v>
      </c>
      <c r="F23" s="47">
        <v>1571.1109999999999</v>
      </c>
      <c r="G23" s="80">
        <v>26.54</v>
      </c>
      <c r="H23" s="49">
        <v>1515.202</v>
      </c>
      <c r="I23" s="50">
        <v>311.16899999999998</v>
      </c>
      <c r="J23" s="89">
        <f t="shared" si="0"/>
        <v>-3.5585646081021451</v>
      </c>
      <c r="K23" s="54">
        <f t="shared" si="0"/>
        <v>1072.4529012810851</v>
      </c>
      <c r="L23" s="90">
        <f t="shared" si="1"/>
        <v>-29.12920525842641</v>
      </c>
      <c r="M23" s="56">
        <f t="shared" si="1"/>
        <v>-68.915645319350645</v>
      </c>
      <c r="N23" s="32"/>
      <c r="O23" s="14"/>
      <c r="P23" s="51"/>
      <c r="Q23" s="51"/>
    </row>
    <row r="24" spans="1:19" x14ac:dyDescent="0.25">
      <c r="A24" s="52" t="s">
        <v>23</v>
      </c>
      <c r="B24" s="47">
        <v>89.403999999999996</v>
      </c>
      <c r="C24" s="80">
        <v>711.16</v>
      </c>
      <c r="D24" s="47">
        <v>1800</v>
      </c>
      <c r="E24" s="48">
        <v>75.739999999999995</v>
      </c>
      <c r="F24" s="47">
        <v>0</v>
      </c>
      <c r="G24" s="80">
        <v>131.72</v>
      </c>
      <c r="H24" s="49">
        <v>0</v>
      </c>
      <c r="I24" s="50">
        <v>0</v>
      </c>
      <c r="J24" s="89" t="s">
        <v>34</v>
      </c>
      <c r="K24" s="54" t="s">
        <v>34</v>
      </c>
      <c r="L24" s="90" t="s">
        <v>34</v>
      </c>
      <c r="M24" s="56" t="s">
        <v>34</v>
      </c>
      <c r="N24" s="32"/>
      <c r="O24" s="14"/>
      <c r="P24" s="51"/>
      <c r="Q24" s="51"/>
    </row>
    <row r="25" spans="1:19" x14ac:dyDescent="0.25">
      <c r="A25" s="52" t="s">
        <v>24</v>
      </c>
      <c r="B25" s="47">
        <v>761.83799999999997</v>
      </c>
      <c r="C25" s="80">
        <v>19.899999999999999</v>
      </c>
      <c r="D25" s="47">
        <v>915.43799999999999</v>
      </c>
      <c r="E25" s="48">
        <v>15.497999999999999</v>
      </c>
      <c r="F25" s="47">
        <v>605.41200000000003</v>
      </c>
      <c r="G25" s="80">
        <v>25.044</v>
      </c>
      <c r="H25" s="49">
        <v>346.13600000000002</v>
      </c>
      <c r="I25" s="50">
        <v>0</v>
      </c>
      <c r="J25" s="90">
        <f t="shared" ref="J24:K36" si="2">+((H25*100/F25)-100)</f>
        <v>-42.826372784153598</v>
      </c>
      <c r="K25" s="54" t="s">
        <v>34</v>
      </c>
      <c r="L25" s="90">
        <f t="shared" ref="L24:M36" si="3">+((H25*100/B25)-100)</f>
        <v>-54.565668816730053</v>
      </c>
      <c r="M25" s="56" t="s">
        <v>34</v>
      </c>
      <c r="N25" s="32"/>
      <c r="O25" s="14"/>
      <c r="P25" s="51"/>
      <c r="Q25" s="51"/>
    </row>
    <row r="26" spans="1:19" x14ac:dyDescent="0.25">
      <c r="A26" s="52" t="s">
        <v>25</v>
      </c>
      <c r="B26" s="47">
        <v>11270.356000000002</v>
      </c>
      <c r="C26" s="80">
        <v>429.79999999999995</v>
      </c>
      <c r="D26" s="47">
        <v>12817.493</v>
      </c>
      <c r="E26" s="48">
        <v>335.62799999999999</v>
      </c>
      <c r="F26" s="47">
        <v>26779.957999999999</v>
      </c>
      <c r="G26" s="80">
        <v>1097.367</v>
      </c>
      <c r="H26" s="49">
        <v>11061.153999999999</v>
      </c>
      <c r="I26" s="50">
        <v>1301.1469999999999</v>
      </c>
      <c r="J26" s="90">
        <f t="shared" si="2"/>
        <v>-58.696148813974993</v>
      </c>
      <c r="K26" s="54">
        <f t="shared" si="2"/>
        <v>18.56990414328115</v>
      </c>
      <c r="L26" s="90">
        <f t="shared" si="3"/>
        <v>-1.8562146572832461</v>
      </c>
      <c r="M26" s="56">
        <f t="shared" si="3"/>
        <v>202.7331316891578</v>
      </c>
      <c r="N26" s="32"/>
      <c r="O26" s="14"/>
      <c r="P26" s="51"/>
      <c r="Q26" s="51"/>
    </row>
    <row r="27" spans="1:19" x14ac:dyDescent="0.25">
      <c r="A27" s="52" t="s">
        <v>26</v>
      </c>
      <c r="B27" s="47">
        <v>5304.5290000000005</v>
      </c>
      <c r="C27" s="48">
        <v>5553.0709999999999</v>
      </c>
      <c r="D27" s="47">
        <v>10302.964</v>
      </c>
      <c r="E27" s="48">
        <v>1419.6790000000001</v>
      </c>
      <c r="F27" s="47">
        <v>7614.8770000000004</v>
      </c>
      <c r="G27" s="80">
        <v>1752.9850000000001</v>
      </c>
      <c r="H27" s="49">
        <v>6975.9290000000001</v>
      </c>
      <c r="I27" s="50">
        <v>2264.14</v>
      </c>
      <c r="J27" s="90">
        <f t="shared" si="2"/>
        <v>-8.3907855635750934</v>
      </c>
      <c r="K27" s="54">
        <f t="shared" si="2"/>
        <v>29.15912001528821</v>
      </c>
      <c r="L27" s="90">
        <f t="shared" si="3"/>
        <v>31.508923789463665</v>
      </c>
      <c r="M27" s="56">
        <f t="shared" si="3"/>
        <v>-59.227245608781161</v>
      </c>
      <c r="N27" s="32"/>
      <c r="O27" s="14"/>
      <c r="P27" s="51"/>
      <c r="Q27" s="51"/>
    </row>
    <row r="28" spans="1:19" x14ac:dyDescent="0.25">
      <c r="A28" s="91" t="s">
        <v>27</v>
      </c>
      <c r="B28" s="47">
        <v>0</v>
      </c>
      <c r="C28" s="48">
        <v>0</v>
      </c>
      <c r="D28" s="47">
        <v>0</v>
      </c>
      <c r="E28" s="48">
        <v>0</v>
      </c>
      <c r="F28" s="47">
        <v>0</v>
      </c>
      <c r="G28" s="80">
        <v>0</v>
      </c>
      <c r="H28" s="49">
        <v>0</v>
      </c>
      <c r="I28" s="50">
        <v>0.5</v>
      </c>
      <c r="J28" s="90" t="s">
        <v>34</v>
      </c>
      <c r="K28" s="54" t="s">
        <v>34</v>
      </c>
      <c r="L28" s="90" t="s">
        <v>34</v>
      </c>
      <c r="M28" s="56" t="s">
        <v>34</v>
      </c>
      <c r="N28" s="32"/>
      <c r="O28" s="14"/>
      <c r="P28" s="51"/>
      <c r="Q28" s="51"/>
    </row>
    <row r="29" spans="1:19" s="1" customFormat="1" x14ac:dyDescent="0.25">
      <c r="A29" s="92" t="s">
        <v>28</v>
      </c>
      <c r="B29" s="93">
        <v>76462.14</v>
      </c>
      <c r="C29" s="94">
        <v>23204.437000000002</v>
      </c>
      <c r="D29" s="95">
        <v>148254.60499999998</v>
      </c>
      <c r="E29" s="96">
        <v>18741.575000000001</v>
      </c>
      <c r="F29" s="97">
        <v>121500.64299999998</v>
      </c>
      <c r="G29" s="97">
        <v>44970.397000000004</v>
      </c>
      <c r="H29" s="97">
        <v>106562.68300000002</v>
      </c>
      <c r="I29" s="97">
        <v>17755.75</v>
      </c>
      <c r="J29" s="97">
        <f>+((H29*100/F29)-100)</f>
        <v>-12.294552218954067</v>
      </c>
      <c r="K29" s="97">
        <f>+((I29*100/G29)-100)</f>
        <v>-60.516803976624892</v>
      </c>
      <c r="L29" s="97">
        <f>+((H29*100/B29)-100)</f>
        <v>39.366597639040748</v>
      </c>
      <c r="M29" s="95">
        <f>+((I29*100/C29)-100)</f>
        <v>-23.481229042531822</v>
      </c>
    </row>
    <row r="30" spans="1:19" s="1" customFormat="1" x14ac:dyDescent="0.25">
      <c r="A30" s="98" t="s">
        <v>29</v>
      </c>
      <c r="B30" s="99"/>
      <c r="C30" s="99"/>
      <c r="D30" s="99"/>
      <c r="E30" s="99"/>
      <c r="F30" s="99"/>
      <c r="G30" s="99"/>
      <c r="H30" s="99"/>
      <c r="I30" s="99"/>
      <c r="J30" s="98"/>
      <c r="K30" s="98"/>
      <c r="L30" s="98"/>
      <c r="M30" s="98"/>
    </row>
    <row r="31" spans="1:19" s="1" customFormat="1" ht="15" customHeight="1" x14ac:dyDescent="0.25">
      <c r="A31" s="100" t="s">
        <v>30</v>
      </c>
      <c r="B31" s="100"/>
      <c r="C31" s="100"/>
      <c r="D31" s="100"/>
      <c r="E31" s="100"/>
      <c r="F31" s="101"/>
      <c r="G31" s="101"/>
      <c r="H31" s="101"/>
      <c r="I31" s="101"/>
      <c r="K31" s="51"/>
      <c r="L31" s="51"/>
      <c r="M31" s="51"/>
    </row>
    <row r="32" spans="1:19" s="1" customFormat="1" x14ac:dyDescent="0.25">
      <c r="A32" s="100" t="s">
        <v>31</v>
      </c>
      <c r="B32" s="100"/>
      <c r="C32" s="100"/>
      <c r="D32" s="100"/>
      <c r="E32" s="100"/>
      <c r="F32" s="102"/>
      <c r="J32" s="103"/>
      <c r="K32" s="51"/>
      <c r="L32" s="51"/>
      <c r="M32" s="51"/>
    </row>
    <row r="33" spans="1:13" s="1" customFormat="1" ht="15" customHeight="1" x14ac:dyDescent="0.25">
      <c r="A33" s="104" t="s">
        <v>32</v>
      </c>
      <c r="B33" s="105"/>
      <c r="C33" s="105"/>
      <c r="D33" s="105"/>
      <c r="E33" s="105"/>
      <c r="F33" s="105"/>
      <c r="G33" s="105"/>
      <c r="H33" s="105"/>
      <c r="I33" s="105"/>
      <c r="J33" s="106"/>
      <c r="K33" s="103" t="s">
        <v>33</v>
      </c>
      <c r="L33" s="98"/>
      <c r="M33" s="98"/>
    </row>
    <row r="34" spans="1:13" s="1" customFormat="1" x14ac:dyDescent="0.25">
      <c r="B34" s="51"/>
      <c r="C34" s="51"/>
    </row>
    <row r="35" spans="1:13" s="1" customFormat="1" x14ac:dyDescent="0.25">
      <c r="J35" s="103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2023-09-27T12:20:58Z</dcterms:created>
  <dcterms:modified xsi:type="dcterms:W3CDTF">2023-09-27T12:23:21Z</dcterms:modified>
</cp:coreProperties>
</file>