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8_{00BE3C41-A6F9-4403-AC26-8ABC5692474A}" xr6:coauthVersionLast="47" xr6:coauthVersionMax="47" xr10:uidLastSave="{00000000-0000-0000-0000-000000000000}"/>
  <bookViews>
    <workbookView xWindow="-120" yWindow="-120" windowWidth="29040" windowHeight="17640" xr2:uid="{31FA0647-F689-4CE2-B5B0-242DD83247CA}"/>
  </bookViews>
  <sheets>
    <sheet name="38_4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M21" i="1"/>
  <c r="L21" i="1"/>
  <c r="K21" i="1"/>
  <c r="J21" i="1"/>
  <c r="M20" i="1"/>
  <c r="L20" i="1"/>
  <c r="M19" i="1"/>
  <c r="L19" i="1"/>
  <c r="K19" i="1"/>
  <c r="J19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  <c r="H4" i="1"/>
  <c r="F4" i="1"/>
  <c r="D4" i="1"/>
  <c r="B4" i="1"/>
</calcChain>
</file>

<file path=xl/sharedStrings.xml><?xml version="1.0" encoding="utf-8"?>
<sst xmlns="http://schemas.openxmlformats.org/spreadsheetml/2006/main" count="91" uniqueCount="33">
  <si>
    <t xml:space="preserve">Grūdų  ir aliejinių augalų sėklų  supirkimo kainų (iš augintojų ir kitų vidaus rinkos ūkio subjektų) suvestinė ataskaita 
(2023 m. 38– 40 sav.) pagal GS-1,  EUR/t 
 </t>
  </si>
  <si>
    <t xml:space="preserve">                      Data
Grūdai</t>
  </si>
  <si>
    <t>Pokytis, %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</si>
  <si>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</si>
  <si>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</si>
  <si>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</si>
  <si>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</si>
  <si>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</si>
  <si>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</si>
  <si>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</si>
  <si>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</si>
  <si>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</si>
  <si>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</si>
  <si>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</si>
  <si>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 xml:space="preserve">● 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</si>
  <si>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</si>
  <si>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</si>
  <si>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</si>
  <si>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</si>
  <si>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</si>
  <si>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</si>
  <si>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</si>
  <si>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</si>
  <si>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</si>
  <si>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</si>
  <si>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</si>
  <si>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</si>
  <si>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</si>
  <si>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</si>
  <si>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40 savaitę su  39 savaite</t>
  </si>
  <si>
    <t>**** lyginant 2023 m. 40 savaitę su 2022 m. 40 savaite</t>
  </si>
  <si>
    <t>Pastaba: grūdų bei aliejinių augalų sėklų  38  ir 39  savaičių supirkimo kainos patikslintos 2023-10-12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</si>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</sst>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0" borderId="56" xfId="0" applyFont="1" applyBorder="1" applyAlignment="1">
      <alignment vertical="center"/>
    </xf>
    <xf numFmtId="4" fontId="7" fillId="0" borderId="57" xfId="0" applyNumberFormat="1" applyFont="1" applyBorder="1" applyAlignment="1">
      <alignment horizontal="right" vertical="center" indent="1"/>
    </xf>
    <xf numFmtId="4" fontId="7" fillId="0" borderId="58" xfId="0" applyNumberFormat="1" applyFont="1" applyBorder="1" applyAlignment="1">
      <alignment horizontal="right" vertical="center" indent="1"/>
    </xf>
    <xf numFmtId="4" fontId="7" fillId="0" borderId="59" xfId="0" applyNumberFormat="1" applyFont="1" applyBorder="1" applyAlignment="1">
      <alignment horizontal="right" vertical="center" indent="1"/>
    </xf>
    <xf numFmtId="4" fontId="7" fillId="0" borderId="56" xfId="0" applyNumberFormat="1" applyFont="1" applyBorder="1" applyAlignment="1">
      <alignment horizontal="right" vertical="center" indent="1"/>
    </xf>
    <xf numFmtId="4" fontId="7" fillId="0" borderId="60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61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47B24BC-414D-4B6D-A65C-7D58F49F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9275510-5D1B-4C2A-991B-06D7003D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89207DA-3D83-4CB2-85E3-A0F32C2D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F42BAE46-6E3B-4850-96E7-F1CD9988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10B8A6E-9812-4E16-BE94-EB5A8D31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43FB224-2F62-4071-8697-C6F18374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DCA5FF7-AA2B-485E-A3C5-694BE5B4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85B2E64-A960-4B59-9657-24C77102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C751EC0E-BD18-49F4-9057-16624CB1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BC5B328-5D51-450C-8BEE-5C963BA3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771EFA0-A380-473A-93BB-D6789FF3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78064B5-25E6-42DB-8BF4-F40405AD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B07C2BE-87E8-4A3C-BC79-5066B30C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7211197-3702-4A0D-97E6-C809939C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D734CD4-AB6D-4C8B-AF4A-19D511FD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C3A9C26-73DD-48CF-AA8D-37D2FA31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74CCBFB3-02B3-4F24-B53F-8A36755C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2C64F2A-E52D-42E4-A008-60675572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B6C63C2-DB5D-44F3-9063-8706BEE3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62B44701-F12C-4AF8-8B23-AB6AAB40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B786F5C2-16A5-40A8-A005-7D280322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2AC68F00-228D-4567-9C69-707598AE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9AE49F93-143F-4DCB-9FF4-45D24AE5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CD8F0E0C-0B00-4421-9517-9A354F26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AB734DDC-1BF4-4CEE-8C43-F7CC07D3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EBE449C1-B24D-41CD-A6C3-9BDCAC41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B1556F25-97BE-4445-96DF-5AEB700B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90E5F89C-61B9-4AEF-8059-45B5C8B3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9B4B59AF-F9E8-4F1D-A7D6-0BEC35FC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B28E83B6-2156-4245-8B01-562BF7DF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C4E7B123-54BE-468D-A5E6-2E197C1D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86E047A-74E7-419E-BE01-D4928053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AE1645C9-7829-4829-9B98-76D6A4C3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3B9B157C-F482-49A0-A2A3-4D18F859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BEC49212-1864-47A9-ADAE-F5ECCABF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C9F3A41D-32D8-4E94-BD7E-5FD52CB2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D9B04DE9-072D-446B-95AC-30FC3275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E87E408E-B6AD-43F4-AADD-2FE80FC3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81B07B9-49B2-438E-91E6-08AE0C9C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6A44A010-005E-4AF3-9AAC-3F3C52CB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72AB82C-AD37-412D-B920-EC3C6135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99D7CB34-5CE1-4328-BF4A-514744B9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F52A33A-5E90-4630-B113-0015F154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9949BA3-2F5F-49BA-A0A7-4EEF6453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C6C2222-8544-4DFB-A00A-B0B4D620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410A0BC2-9C70-461B-AD24-F6595770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8D924BD-CFF6-4DF3-91B1-F8C4011B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2A25255-E6EB-4904-AE3D-AFC03779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663FB9C3-224D-4580-B40A-6EFC117C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DD881BA-7DBE-4F39-865B-6B91D3E8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47F538EC-D7CD-47AC-8271-F5241CD6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1BB4F93-A0CC-4636-91BD-17987B0F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CCCA34BF-ABA3-4C4A-B463-4A3CAEA9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929333B-328A-4135-A19D-1AB4D9DA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DEAF3FF-36FA-48C9-A24D-81CB34E2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62535CB2-8FA3-4BFC-B269-46DB5271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EDBAB07-8893-4D07-B90B-EC4B44A7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D1AA7C0B-7C84-45AD-AE96-64DBF19E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7676B489-7CB3-4921-9BB2-DA8CAC13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C3C482D-7C4C-41C5-9082-EFAFCFA3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B140588B-7B7B-4B48-9E26-070481B4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668AC7CC-3DC1-4061-BDAE-F2E62886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4D40BF49-3A74-4719-AE00-BC828B38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99554BD0-3205-4FB7-8260-5CE17E1C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CB39C9CE-2B25-4099-8094-B91F669A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625D35A1-ACD4-4CDE-BEE2-E05F4A6C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E4F0E68E-059D-4753-8091-D04D0B19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C875CAD5-6CBD-47D1-9DC9-6251FAEA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A0A4A81A-BCF5-4EB7-8296-60C5245E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A07B4586-E619-428F-BA3D-EF834B07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2DD7597-3C4B-4056-AC9E-4B5AF086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B1A265E0-E822-4E4F-88DD-F2197516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7486CEA6-917D-4066-A8AB-E4807055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25719E6B-78C4-428D-8673-5F608064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7C187ACD-D170-4A4C-B9AD-F6D840FC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AC7E3885-9446-41FC-9A0D-87E84720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42FF477B-66E5-49D3-8B61-691F4F0B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DCBB7910-D9EF-4D0D-BF39-8E63C507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B5E36053-BAC3-456C-8175-B9C13D74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ACF6BBC-9DA9-4D66-811D-DFB93D38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25BE4CB2-35BF-4F01-8FDD-CA47AC49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E2B09335-3DC8-499A-A373-6E592FB48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7FADC5FF-C1FD-41CA-A081-D34F1819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CFC2D91-B07F-439E-89AC-88636AC6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3A76655C-BCE8-43C0-88F9-970E080A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58905D6-EE9B-4806-99C0-E6811158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966E19B2-216B-42CD-BBCE-E4A67E8C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803C840D-5F95-4986-B150-CCE9B8AC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E6B9A232-12B8-44A6-B957-77F33B92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B7C300A-A931-4319-8C4F-40DAC4AD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88C2533-1A20-4803-A0F1-4C8D2474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480FF538-2580-43C2-87D3-F06508C9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C183836-6BBC-4AF9-96D8-BA05C462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30BD940-95A5-473E-83E7-F5E9B55F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311E1BC-0122-4E24-A402-86956188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AF5D1F5E-71D9-4144-9F4D-99A608C5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576C7CD-C75E-43E6-B522-1415BF5E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F9E1C188-B771-4A0F-9C02-23BF70C4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17C4FBC-2F3A-441F-BC4B-86EAABE4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CF23DBA2-597F-4EA6-A4FF-1216AD9C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2DD4FF0-FEDC-424F-8E0C-8641DCEA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1ADE4F8-80EA-47BB-915B-48C27ED5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33C0140-6372-4A47-B341-886B0221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CD750C6-91B2-4B84-A9CE-434EC921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ECF2801-6A36-4B05-AAFD-EFA27283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C1E99868-BE76-4A57-BA6A-2A27489C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D2FA661-E8EB-49F1-8139-CA703C8F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CAE4D3D-4787-4F41-A52E-20A4DFC1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0D82936E-C84C-4CD1-A116-368B90514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90B4CC3E-7CC0-46E6-A51D-1E217CDC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0F8FAEA-91A3-44C2-B0F4-4B25D404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12018476-56CA-4FE7-9945-0B081373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D1F69CF-0FE8-426D-AF43-B7FE54D0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80BCEC2B-8A1A-473F-BE7C-B18B7215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9A326B16-1FB3-4653-8E60-31720E66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416023C5-DC7E-419A-B6A7-2F118A0B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78969BC2-9837-40DD-9562-EEC92B4A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C5506866-24AE-4947-925C-251982EF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3569F84D-8450-4CA1-88AF-63CE8BA4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8C38FE8-064A-4980-8164-11FB6AAB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1DB3B220-C190-427F-8C81-C08B36F3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8C967A93-DCD5-447C-87FC-A3B6CD67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CE5A9878-3994-4387-B025-F321BC34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A47E21B9-43F9-4E2C-B3A9-24F6A7E8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35407D82-3EE6-4F62-8339-061747FA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57CCC1BC-5479-463F-9DCF-B7176305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6CCE09A8-7BFB-457E-BBFB-8E918D02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48B4B045-F51D-4810-A278-2272D79A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55B9083E-821E-4682-815D-9012C3C0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79FDD8D9-C870-4C40-A340-556769A1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1311DB77-D739-44A1-B79E-E9EF8580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FC4E05CD-E751-4C13-A47F-8CC7FB8D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2F0DEFDE-A84C-436A-84CD-F3D8E2A7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CB4FEFED-212B-49D4-8092-1B5EE514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C5BD77E5-1D63-4AC2-9F38-6922A628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A829CAEE-08D3-41ED-9B4B-3B8C4D61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76A3C5A3-82CD-405A-950E-14422E47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ABD2A3BE-7E87-43D5-950E-408CA42B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CCA1C06C-A3B1-44B6-9AF3-9414B024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34229659-F476-4530-81DD-968A1F28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7540F832-A49D-41DB-8B6C-19C769D2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4626E913-35E7-4F6B-AD91-D286483E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81A01564-8428-462F-B434-FDDEBB97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D8962B4E-5622-446D-B525-B33E7D7E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1DA2F27D-516A-4F0A-A643-8827DDA4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FA7C62EA-5482-47DA-B6A9-22332A5C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EF62F37C-D030-4504-9DDA-8F3BF4A0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4ED62DC8-C73F-4C25-96AC-98CA2913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066EFF52-16F4-4E6D-B40D-5F56FC5A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D0A5FADD-265A-43EC-A2DA-82EB88BA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E20F770C-01EE-4C4C-BEE7-5A7B9A4A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3F7BE5DA-F335-4736-AF74-B3C31F8E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5A21FBB7-E14A-4A62-9CD5-49F55483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214596CE-7707-44C9-B633-37064C4B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4D558902-DF64-45DD-92FB-A31256D6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7D3F057F-8A6C-41A9-8ACD-D8625569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6545CAE1-A5BB-4C01-924D-AC539A0B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0AC1CBF4-7DBF-4A8A-8ED4-A4FE1F63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9FFF6027-63E0-42BE-91EC-173E7A4F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D3C74B75-6965-446D-965E-030EA086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6774EBE2-777D-4D8C-B4DC-C12F3572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06FC623B-0881-485F-8080-6B524290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0BE0CAA-F19D-41C9-B790-63EF512A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EAAB13F-EF7F-47F5-869A-0332B720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776E0D5-BE7B-499A-B471-088CD3FF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85AF9E4-9F71-42B5-8037-72D2DCF4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135A1068-0836-4F1E-A58C-D59FFF3E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DBE79FD6-E51E-48E2-9767-D73D9004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FB1D6D54-879A-44AC-A2C4-4BD02637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3D951A9D-543A-4559-BBE0-949D06A9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F4BBAD49-D7CB-4811-8CFE-1D50C223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9FAAB2F-9EE4-4210-980A-93A735FB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F5F6AC97-6EC4-4C8B-94B3-37C30803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8B2AB16-18DA-4705-B52F-6A6237E3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E634878-6CC3-46FD-A0FF-D1A9897A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617DB5AD-F6A7-4422-8DB2-FE5D8F45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11AC1E3-A2D9-4DC5-AB32-63DA90B2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82C5176-AA17-44AC-B13D-37CC1B92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FB77CC7-837F-4130-A476-53495169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36A46875-C3B9-4258-AF37-9ACF322B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57EFE657-8172-4BE0-B33A-6DD02243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5E8AC6A2-7238-4B06-870E-0250B649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34A3AD09-6A76-4EEE-80B2-DB5B6B3B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A82B7E28-3C7D-48DA-8FA4-5F2985DE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E9AD8E82-CEC8-4DB8-9630-D86C00CA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647E77BB-5E4C-4A1F-9E54-0C10C43F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F976A2F8-541F-450F-96E8-9FCBF95D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F9F97AC2-F06F-474C-9AD5-EEB66D8F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6E26AD53-AF15-4DF7-BD20-0C0C68A6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BD3322E5-4E54-4BBE-B7A5-C31FCB9F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828F6BD2-00AA-42B0-9726-F4441D8E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1C4AFFE0-AFC6-4CE4-BA31-B8BA5468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9C04751F-84F5-4FCC-B957-DEE7EB0D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0C7D76F0-24CD-483D-813E-489DE897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441CE23C-CA54-4D0F-84AF-B9A70653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6FF3186C-CEE0-4B4D-B4B3-B3C3C0CA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F71469B8-DBDB-415D-A503-EA3C6475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08DF8841-B236-4F7F-8F7E-F621533A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BA216FD9-FC3F-423E-98DF-F1CC6ED8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88D64F25-5DB4-48A8-B59A-4D25D1B0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868643FE-D564-4D9A-AC79-65705B0D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43B42172-4C12-4198-AD54-81FAE3B8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DABB37E6-6D68-45F1-AEED-CEBFBD5F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E88FFADF-CF61-4E14-AF20-597E17C8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99E26FC1-D8EF-4FD3-A1F9-849EA5A6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BC8C153A-E825-46B6-BFF1-07D882E1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F035F899-DD77-4BF0-93F9-DF347FC6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5DD6906B-A635-427B-8ABB-8FB940CB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A8670D88-2794-49B3-9E8A-1F71F99C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4D9FD346-4043-4DEA-9264-76003009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E097DA42-5251-42E1-919B-4D68B10B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AC551642-AA33-4C90-BE90-AEC2BE13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5512622B-63CA-45A3-9DB1-7E7ACB41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9527E84-1029-45AC-A7A6-627CB547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491DB798-36DE-4564-A711-1C7CDD31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58A4E128-02FD-44D7-AF60-1DE7B837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4C15979-1B96-4ADF-8691-2148EA72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17484D1E-4145-4B65-9634-C6A9B94E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BFCBEA0D-94F6-4FDC-B5AC-D018BA94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4338E137-AD43-4BE1-9ECE-422A52E1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98E01995-8CF8-4839-8E22-76209265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64FC8303-235F-4626-81CB-FC73474A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2A93C04-58BD-4BF4-99A2-B800A8A2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495CD48-271E-4105-B7AF-C27AEBF5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6B42605-4792-4AE5-8CA3-5EFC014C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34A84E70-F280-4D5D-A8A7-D395DE22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097D5E8-A628-4934-BEF9-5A0996DC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3C2A60E4-ED8C-4E74-9F6C-AD821A44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4798BD9-E48E-4105-9EC4-C8C6A8E2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032E014-E8A1-4B73-BDC7-6322E3CE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B2B7BD5-08A2-4A62-83B0-E2883309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2B91FCB-6CA9-4E1E-AB0B-B6B29382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20236E36-28D5-4C76-B184-F31396FF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9CF9B35C-BC73-4A2C-A59B-0408B6D1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7F4B9CEC-EF92-410B-9BA5-C4BAF9FF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1A3C5387-4965-48BE-91DC-84F3E7D0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7C1DC94E-444A-4049-B1EB-672861D9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34808E9F-C319-4A66-867D-C2CAF191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FD88584-175C-4305-8EB8-FD016D5D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50080245-86FD-4E0A-8001-A2ADC21E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CC7254F4-E427-49DB-A6CD-526B6A7D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1B34EA77-0943-4E22-9FB5-53B1CC57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337AF506-636C-4027-A65B-BFF6D413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84A1FCB7-9C93-4A7E-89E2-005633CD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876901E-0888-471D-BF63-4BEBD1A2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526E778B-F973-4599-B923-1E9AD130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323CB92-2223-492C-8104-C207C35C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C1FBA238-DE64-45D7-A913-E494ED87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A9AF3930-DCD7-434F-81FE-30418E69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DE4B85F7-6ABC-4B3A-88DB-1F15517F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2496CBB3-F8CD-4704-B190-402F850D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CDA9E34D-34C4-49AF-950D-1CCF0E91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46662C8F-F3EC-4B5F-A0CB-793C33BC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D1A65F4-8D97-4865-8976-4F58D949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ECABDCE-EFAF-44C6-B138-2C4464A4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3820ADCB-7A7A-487A-9563-ED14BE61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2A03B187-FBBA-4CE3-966A-08173FB3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68B5EA79-54A1-4E5C-A7B2-583ED15D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3317911-D0DD-4EBC-B5C8-846EFD05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28B5111E-BD7D-474C-B61E-D922C952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14A5A21D-8017-4565-ADE9-D6A517D5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9A2F7E38-497E-44CC-90F0-95B44D85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1A2F8CB7-5F9F-4453-BE11-248589C4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E20D6A4D-B145-4773-A846-2C6E4F3A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ED5EC284-2CCB-40DA-9D53-65A8FFF6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B4D1B713-36B5-4B59-AB09-602A03E5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6A14C339-C706-4171-AC1B-16678EF6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23663281-D0F6-4B36-A701-B4128440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5CBAD04A-C63D-4A89-8F79-5CB308E7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0387D2ED-BCE7-4E07-9466-59F13883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3C236C28-0354-492B-BFD1-0E271423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23E90101-2422-43C6-BC03-848EBD79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B6D85371-5DF1-4A6C-A272-2672FBC3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2B6B37BE-D951-4ABA-96DF-86F57407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CE2BCF95-3299-4A96-9FFF-10D76EF7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C9B7879D-191A-454E-979C-A0A00C9F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6B125E9A-B524-454C-9260-C28D8571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5F045811-3E6E-448A-86A8-4E717B5E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E2EB9B74-6E85-4359-B1B6-7DDB3CF4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9F44057D-859A-4E01-BEB9-5ABF2FC7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8914148-FD2B-4A60-AD69-8756395E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EC2FF42-343E-415F-A44C-A46AA244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E07C3CE-53B4-4BDD-BDFA-E9EF34F4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18E76E28-3C9A-4B12-A44B-1D23EE2C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672B89D-A5BF-40DA-A0E4-F6CD574A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75093F50-8E7D-4B17-8DB7-60DB3041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1756C4A-D7D3-4328-B977-9DF1E022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6BDE9ED9-9B5D-4F40-9D50-904B95DC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CF016B9A-EB24-4933-8E1E-766C7417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3C3CA1C-A2D3-4872-A1DF-FED2DE68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1E8CC03-8D71-45B8-9BA3-543CA0CF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F4750812-41FD-4846-ABA7-CA7080BE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0A496CAE-4921-4DFF-8B17-D5A7341E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7B9313CE-88C4-493D-A590-CB42C99E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1E5D24BA-0EB4-40AA-8834-62AAD35F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EF56285-F9A3-47D8-805A-BB42BD02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28F2179-73CE-4616-AFB1-29E94914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BA9C5E0A-07EE-4116-8259-1E4F2645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3A8BB47-ADE2-482E-9E86-E60EC54A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3A76FBE6-9DD8-4A8A-89AB-74779238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3D8492C9-29B8-41C2-8FC8-EA58C588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DCC85183-7733-4A8F-9C05-A6DDF28F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A023DFD-2655-41D2-9A8F-6F4709A3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BB3EAE68-FDD4-4238-BE29-8EC1A053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2AA31BB-497D-4FA1-930A-560AAABE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0AB17CC9-8708-4D54-BE63-1C8CCA75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8603B81-CEE2-476A-AA72-20F151DD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2666F35-223A-442C-B960-0059119E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37F0B0F7-CB1E-4BBE-A016-1F971B94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68C7C81D-1E8D-4A55-85E3-703A641E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F642F79E-6D14-4E74-840F-30B4E337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16D4F7A-01E5-43A2-B2BB-4EA2AF91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F9BF7669-0381-4F19-A7F7-78B80B7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00D43409-D87E-4A9C-B457-DD6C5EAC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5F74ABF5-C8E6-4E96-9B09-DC815B09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CD13951D-D8A8-4169-B19B-635B2D07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7375D1B3-5D09-4FBE-A2DF-BABF50CC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7ABB8D49-000C-4EDB-84C0-50810B06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9AC3434C-5C4C-47C6-9D3A-6DB52715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BBE498A6-7E91-4B01-8140-38134EC0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26952F96-D37C-4F62-8CAF-D022D8D8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AF77058C-EA6F-4E9D-8422-D840C98E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28E3CB2C-B1E9-445A-98F3-36D41FE0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A7AEB74F-E739-4008-A8A9-AA718742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3DB38371-C259-4C82-AD5E-1EE66FA6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2E9E9C6E-DB30-4047-9C0C-B8FA937F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0DEE8D74-A96C-4621-AADD-32F395C4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D34D3678-97DD-4F87-AF23-A14E4D9D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11D3654C-267C-4A88-A757-62BCE32A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FE397F93-DE4B-4746-A8F4-494CC398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990D60FB-852F-43DF-9CEA-9C1CBC7E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CAD0FBDF-D1B9-4069-8A0D-1369566B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B0954B4B-96C5-443E-A594-F601769A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7DE48CA4-8F8E-49CE-BB39-21D6D9CE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B58761F7-D228-4448-AD0E-81306C0C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2330AB86-2329-48A0-9031-C56AF396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58AA0BBF-ED0E-4FA3-82A5-79BFF6EA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E642EA0C-B887-4F11-B613-06FD10DA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9427A1C2-1C90-49DB-9042-DC48A8A2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798CF942-4F04-4F90-AA2C-A62C751D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F7AADD98-C3DE-41DF-BDEF-90C7F428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F62B6F2C-37F1-4279-971E-68DCAAA0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ED1DD067-4642-4533-9D01-D5AC67B1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06D32DFC-1072-4C78-9CC7-BFA690BC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0EDFA9D5-A042-4B8B-B65A-9BC4BB6A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2ADAECC3-D1B9-4845-BD9E-448482A4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B30C11B1-B9D1-4445-A7E8-D8E5455E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C9477B17-4E24-46BE-8962-C74DBFC9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F4D09FBB-44AE-42DE-A0E4-281290DF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6DA4642F-A62D-4D21-B9F5-8EDD0C88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535A8B98-2690-4109-A670-BED7F45A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E31EF506-69AA-40C3-8C1C-945B1324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13F0D929-65A8-47C6-BF47-C6FDDCB8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146AEA25-1CDF-4DC0-9F48-1A243B1A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F88F32DB-E337-45A5-8ED8-6737B552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256716FE-6F53-47F0-BCB5-06D9383E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7129A14-3E1C-419B-8A02-A4E29D31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8B9ECC9B-CF40-401C-BF57-B5235004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E6B51265-0B05-4A92-85B3-2B38ED7D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4BE47419-C537-4625-B5D1-9907EE2C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DB661C28-945E-47D9-9733-49F889E4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ED658F8E-4269-4F07-9957-03F6F39F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7CB21F9-3B3E-4698-99D2-9AF0E26F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F34D2AF7-8F8D-42BF-8AAD-77AEFED9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CF54DF6A-2C1D-43F1-92BE-1B98B0ED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CB305164-ACE7-4612-A504-B61D6FC8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D2FF476-E37E-4705-8B7A-AC3E7AC8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B640C4C1-6A1F-4345-B0B0-9F6B1784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4DA59587-98F3-434D-92DE-4910C7CE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9F47742C-6DBE-4726-9CE3-426FD71F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4EB3034-4FFF-4759-98C3-F251CF81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16B1944A-B187-43AE-AFF5-6FA5520E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F83A39A3-6BC6-4333-A005-CC067B324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366581AB-122A-4B79-A2C0-822B73A9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E6536FC1-24DC-4D99-A886-67DAF724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95CEF044-4200-409E-9637-0E734817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6455653A-FD78-464E-9997-6F50FACC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DDCBCA28-65AC-4FF4-9118-71683E52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6D7C27DF-7DDB-4FB3-973E-94364D49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5FFAAF00-1312-447E-AFE4-1F4503A9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743A2A24-F511-4360-9111-14073113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9C28ABD0-99D5-454D-A665-F79F4172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972295F0-0871-46BD-9196-1CE19BB8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29F65725-1100-4885-9B88-CF00182C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17FF3120-66AE-4BA4-8926-E7C4D538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CDE65C86-1A19-481D-B09A-763057E4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737F02A3-86BF-479F-BCB6-DA245055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01DD94A5-90A6-4AD6-A130-4007CB79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46E09C98-0805-4CBC-A742-D46AAA4A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140EBB8B-8FE5-4AFE-A909-FCA794AE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79F09B9B-E85E-4884-8CB9-B65E6CE3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B36DFB9-A018-429F-BCB9-30A2206A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44B754A2-C8B0-4C65-AF15-DCCD4371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29EEBE4B-3B0F-4493-9134-41973F36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17C584FD-CCED-4F7A-8AD3-C35CDAD3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389A0A3F-F476-4F0C-A7DE-85363BC0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A5C8741-86E6-4EFE-A75C-2042B668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117F68FE-FB2F-4EDF-BF1B-9768E29E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61FA06B1-450D-46C2-973C-B36AF41D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93A1E92C-D3A7-4CF8-88B2-2E4A83EF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5F26AE64-626F-4A5C-9C1E-F41FDC37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381ECE12-2BEC-45E4-ADA0-2F69A77D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DFBEAF0E-B606-4CBD-9729-11E1CFEA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7B89CAE1-5242-427A-8682-E8EC9F55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E3765C25-5610-43E3-B3D0-27CE4056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BB930D06-8071-4ABC-BBDB-352064CD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327FD701-2261-4C57-AF7B-E31852B3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026AD060-270D-4A7A-8ADE-251B7300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B21CD972-82BE-4830-BC50-D44E3406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A5E97910-6C97-4961-9DAB-D94E040E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81A1528F-1340-4FEB-A327-0A847A7B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B7804E2-F293-4B7B-8131-F24928F1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ECA49110-54CC-451B-AAB2-C25BA5B0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B2196147-81CC-404C-BB38-8D8BA1B2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67FC125-EBA6-4DC5-A218-C49FDA5B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D572850-0245-44C4-A4F4-3D879545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4DD91F6-F7E3-4488-87F7-A45F66F9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6A7C8675-5C25-40F7-8D6D-8F3E56E5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9A6015EB-EC82-4C07-A329-8C2E3263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22242682-B7AE-4569-9AF5-D017D984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BB3B289-51B6-4C17-A58D-A5BFC7E8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3BD6DF3-4D86-425A-A91E-8C3F5387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708A83E-AB9F-435B-BA6E-A38DFD7C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5AC1A52D-3571-4912-A6FD-059769CC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895651E-400D-4E62-BB6F-72AC871F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E59C3464-B2EB-4A8B-8518-8E3DEC9D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9BDC03A-1014-423D-96E8-2F078826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668FA969-E9F6-4B0A-800B-63827A9F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39FA4114-6B5A-4061-AC31-EBAE2591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5D6D22F6-AC24-4A34-8C31-5E3C856F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822CEB22-7449-4B98-9269-59533091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7B83E84E-1CD6-42A8-8014-308BB0B5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0B20204F-9A0C-4F84-AA66-5EE751DD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57CB1478-599B-4FEE-95FB-CCF81A7B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17FB4EFC-7A8D-4181-909F-37491F72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86E34153-EEFE-4B1F-95BC-C6F45138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879CB83-A003-46B8-9E0C-1FA59846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F86BA788-EC41-472A-9A5F-0552DCC0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E4E6915-7345-4440-BCAB-C3BB1281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5569E9A2-5FA2-45B9-848D-C9CD5B06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8018A028-1EBB-45A3-AF15-E39E41EA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E44C6361-825A-4478-9F9B-A13E0A5A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8BEC747-7044-4B67-912E-E784DB8C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994991AE-E0F1-4B95-88C9-467A21C0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5398F65-FAA1-43D6-82AE-7C7CF600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39E7B366-C175-4F7F-B995-5E4A7BDE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D9919A9-6026-49A5-AA88-84E0F892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3BB066D7-6294-4C1B-82B7-D8CA6F74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13FA05BC-DA11-4977-8D2F-E9F2035C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BC4F0976-8226-4A0F-87AA-E84F9AC3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02766340-F2D3-4DD4-82DA-B6A0B8E7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3B996D33-6E5F-4063-B258-936DE942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2773B17-C1BD-4A3A-804F-E4426A77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364F1A12-B261-4360-8A91-212D1B3A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0031C5E3-3641-4862-966E-842B3416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4FB0BF3-7834-4B2A-A287-0127AE34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DB7D2B26-6BDF-4811-8408-8D3BFEEA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0E213D69-3851-4F72-9F84-7FF45BCC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2872A281-5051-4080-B7B1-985818FE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403A63F2-046D-42C8-888A-DE41D7E4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22579066-D3C6-4851-AA7E-68E8A49D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24E9BEFD-3135-49A1-A999-16ED50F9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AEC1E206-92E0-47ED-BCB1-BA9F2A70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0BD112D7-DBC1-4B40-8C93-5C3C5E14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9FED071A-CEAA-4ED7-A962-81EAF669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AA7479F-C019-4DD5-8D78-60C50D8A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FBFA044B-04F5-481B-968F-2878AF30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7C0025DA-6EE6-4662-9167-268815BD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6FEBAAED-E53C-4391-927A-5B9BD281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229D1BEB-5B89-4ACA-BA87-A502F214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CB15C666-0BB9-4E0D-B693-7D7C1F61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CCDDA304-2240-4E97-B2F5-16F59AD6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B64A3E4-ADFB-48DF-926C-CEF426E8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1CE4F2BC-CCBA-4043-8AFC-A882AE43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372AE7F-791D-4AAE-AB35-8C28F367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18B4895-30F9-4049-B298-71D99DAC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D81399F6-D740-4EB2-8F67-FD60B328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18B8370D-FD7D-4A62-AB6B-F0874A49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7ABA834B-1BB0-470F-83A3-4B44A1F7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E1B3B82-4E5F-4A77-8D65-08EF31E6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B29AABF4-68BB-4A80-9316-52841101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74E08718-0771-424D-A028-7FDD8E8C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D3F47D94-D830-40E4-98F7-2BE71F2B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E9A47052-C6DA-4F2E-97E5-E2A6CC51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8B83FBD-3B9B-46CF-B43E-16018F0C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320FE9D5-D795-4775-AABF-C0893DB1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D82D3512-53A8-42E8-A8AE-E307417C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1197283E-149D-4599-8A46-4DD745CE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C0BD0CB2-F45D-4165-B7CD-4C340829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C7CA11DD-D4EE-4AA1-A824-E2AC9D8B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E1EB8318-30A6-48A3-BFB7-FD19AA01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9ED56B93-B54F-4978-87C2-E5F68B4E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94663E72-52BF-4CE0-8611-1296FEE0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BB0416D3-9F04-4869-A2D8-5A98C72D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5E00B6C9-3E8F-4A32-928B-EFDEB9CB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2AF15FEE-2670-4528-BAA4-63066CA0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0C68552E-D4E9-497A-9A41-8E359FC0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26766B93-817C-444A-AF52-1A552A39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EDD5CA63-C3C0-47F2-9FC4-45D79887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4E5DFF2F-BA0D-49D9-B8D4-C49B1703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27D9C6FE-8233-407A-9C62-A0F5C39D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A9956327-58FB-4C32-9647-A92099B3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9088AE2D-2B45-4180-B27C-AF3B0CD15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4472D08B-A8D3-4C9B-A083-1C8256AC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77FCDAF4-B9D7-43B0-8E9D-C43C215D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12F16719-A2A9-4F7A-9271-89226B7F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4A0D10F9-805C-4232-8545-B665B85F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CE8D6F99-72C7-49C0-AF90-8C5811A9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40428B92-14BD-4E32-9E80-39AF56B1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BA7FE5E-B9C6-4741-8B99-AC257766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C54585F6-BDE7-469D-9D5F-2C92C027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502D384C-7414-496E-96BF-956D8711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2547558E-30F4-4560-92CF-F203F714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072DC5F9-B039-415B-9A0B-523C67C7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F762AF4-80BE-4E5E-9F9C-4D697597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9300CED4-A436-469A-BFEF-A509FD4E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1A7E0E3D-1B09-4401-9086-3C391238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805C42A5-D41C-47FB-8B23-90A33672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277C4B79-D546-48CE-A8C4-F1215074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E428C308-D65C-47F7-A405-AF4B339C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28B02A6C-8C7E-40A9-BB01-1A58B69C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3D357FD2-0986-4059-BBF7-B20BECEB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881085CE-99D5-459B-892F-0AA8C573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929C805-3923-43DA-A85D-C5E33AF0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245DA13D-9EFD-47CB-9513-C6DD1899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C1C78390-7260-45E0-98C0-2D754DE9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C75104FC-E336-4E16-98F9-5FF6B96E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72A6B09-D86C-4A08-8B40-BF225005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5136CB02-25B5-40BB-BB8E-8812FFE9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912644BE-283E-4E09-830E-CE701282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8556C7A9-E8B6-454D-81EF-3870DBC5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90553D95-F428-4B72-9492-C31FA873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1CD9CAC9-54A6-4CA8-8A50-E6F61226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7A951613-8549-4810-90DD-24AA5AAE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778C9F6B-C80D-4F14-8E61-778415ED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03DBF683-029B-4BED-9EF0-64505CC9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2E962318-3935-45B1-A198-E7AFFBDC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776A3A77-8091-4420-AE8D-D89962BB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CE943986-7816-4388-AF46-3767FE49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BEFC13CA-28C5-41CF-BC8B-42A0D09A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7EE9B9F3-98FB-4DCE-AA2A-DB336AFF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230CA1A-FD48-4167-8F31-DC6F4A50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8C772CE2-FA15-484B-8B44-974EFB36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05A458C4-AAD1-4D9C-BC87-BB7446C1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A9826FBB-0F4F-429A-BDDA-FCA7FA81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A65ABE0-6F72-482E-8666-9E7705BA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E093668B-3DD2-42EC-8229-09A72895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32794D6B-2435-49BE-A14B-9D7228B1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1692B97F-2E54-4045-8480-B62F087B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C824B42F-10B7-4A50-B143-17C71FCE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AD8E57A7-ED8D-4FB2-8C82-1696F800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496C9E98-B1F5-47C0-9DD7-4952CAA1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69400441-DF85-4B37-BE4F-9683C30C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CC44F564-A57D-4E55-9621-CFCC9C60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5117E512-AF10-4E70-929D-AB8D9F7B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C0E81C3F-D33E-4833-9823-5D1FA1F0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12237107-51D9-46E3-9D85-5D511F38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A52E2F9B-F5BF-42C8-BB1D-1DCE834A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AA1539AA-0381-44B0-9F9D-5B7B57C9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01BF7977-F96D-4EE6-84FD-875F8932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7E2355EC-C3A8-4753-BF77-572C1549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167153B5-6F13-426A-8289-8053FE32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A1DF295A-1EB8-477C-B0B3-95EE8A1B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F4B7846D-95BE-4766-978A-F353A818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F8AF5009-DD81-4B89-9F72-C58D6BBC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4A3C4C5D-1DE9-45F3-88FD-B355A2CD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E163D186-AC72-4EBF-9FB4-44CDF5BE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37FC962F-867C-4A88-B599-0CFA3D2E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D7A41E08-9CE4-4B6E-9493-C1AFD217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FF3A7F63-A2B5-4218-B3C2-B0C78920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96CCF40D-7EBA-43B8-9B38-DF65490E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6D046F2C-E997-4A59-B8E2-98BCA1B8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EFAB1DD0-0741-4CDD-991C-C9F8C72C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F6658926-086A-4678-A96E-32F69D0E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C937DAB4-3522-41D9-AB64-A8866A00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F6518D3-20F2-480D-BD57-F419D6B4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2DFCB111-0425-4AAA-9D09-EF8D4FED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ECA8F0B9-BB67-4001-A297-A7E37864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B7959596-35CE-4EC5-B1C7-D71F08B8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1506D934-BE12-4602-8CA8-1B29643F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F33C7372-54C7-4C2C-9FFA-6C85B18A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4BC65A79-6E15-46B9-939C-DA785F51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DE54A447-0BCB-4D62-BA44-12EEA309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3C4954E3-83B0-49B8-A51E-EB8B60C7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CC74373B-A9DD-4983-946A-017294E6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FA06E3F-57C9-4C7B-B3AE-C78597A9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0E08B6F1-2013-4322-87F1-1B9101D5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5903CBB8-D133-48C5-B4FC-FCF2A0E8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308B52CD-A9B9-4F01-9077-4B3B074A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27A3F31-BC98-424D-A98C-8D515492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A6C63CBD-9425-43CC-AF6C-8499BC1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83D27912-449D-417F-BBE9-50D48F96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59025D55-DF06-4255-A70A-68E1F5A8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01A1E1E4-89FD-44B1-9F1F-F2F63F18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C20ACFDD-3FF7-4511-83D5-28E5FA39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CF151E09-75AA-41E0-9D0E-DAA6F250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AA41E6A7-AFB2-45DC-95F7-A8E928DC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EFAE2E5E-5335-42E3-AE95-6C5367D5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1BB9D5F6-522A-4883-BB31-15014AB2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90C8ACA-0068-4FA7-9D13-51D8C0B7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34F58087-615A-4866-B2DD-6AECEE52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D2DEC469-522F-4531-8864-2DDBF7BC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5C4110CE-6961-4ED4-A600-ADA41B5A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00D8954A-8499-45D0-9333-A3DE421E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FE6C52E1-DA77-452B-9E60-7E132866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5B8352DF-AF07-479A-B3FB-B04A999E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657CD35F-4D3E-425E-847D-8D78EB03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CF25B618-6D9A-42CD-A349-F6DAAF7E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4A587987-54B3-4674-8FD1-71096BE1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92ADDEB7-026A-46BF-8CDB-56DDB526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7F1F2D6A-4B92-4F6D-9004-58026B5E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2F14EFDC-0BC1-47D1-91FA-2636390A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09E17AFD-E41F-4512-8444-7943744A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B97ED6AB-56C7-482C-A5A9-DF7F9DAE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246CFA62-1AC1-4A4E-8534-E201C024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7F78C589-0E67-42E1-8DCE-E954797A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5796B41A-2240-491E-9281-7C9B9D5F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F058496F-7897-4B1B-9BA3-56BA8B2E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CA8B17CE-7B18-40CB-8F38-9BA236BC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E86540DA-45D7-48CD-8F03-4932AB49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7D88678C-5A4A-46E9-B4F4-55293A8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07F31D8A-D4D3-44A5-836C-2233B545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D0F0622F-BB4C-46DC-A6C4-83A876A7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34D4F0D0-9BAF-4C2F-9729-CBBB1BD4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C642C676-E2CD-4E4B-A960-3C4E0240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89A2B785-06B8-48AF-AB81-29BCB987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49B9723-AAC4-4CE9-8585-651CFB7C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3A0443C6-99FF-4DCB-A4E1-06C545AE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17AC3D40-4445-46C5-A189-C19752C1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43FCCF82-7F5D-4798-9582-A71EA887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F8907D29-3112-4365-909D-E3ECB149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2E1E30E7-3ACA-430D-B404-7CF3F609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73045168-852B-4767-920C-4DA8DB16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32AF78C7-242A-4F38-8225-A82F0C13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BCF3D635-6488-47EE-A5A2-C8A7CEFA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B8709E9D-9A9D-4D42-8889-27584FBF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4A5952F4-105D-4362-A1B7-2048698F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D81DAC75-8F36-4B9A-8350-045896E4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E8A14A29-FD6D-4B89-A5DB-64A7F955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B3715990-8B8E-4556-96F9-FE5EE612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FAC5D07E-1D5A-4E3B-B6B5-5C327F2D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972F1947-180D-4C8E-A60A-95C3D007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8798ACEF-C560-46A4-A877-1EE9031D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24ED314F-8C57-4E06-A8EF-A24961B2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4C557121-2659-4802-A016-E37A3D81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3AD4AB5-AB1C-4C16-B0BD-CBA9B755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A3AE7DC0-C720-47D5-A263-3EB11ED9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ADF41C2E-7F82-4A7C-BFB1-DF13D787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B56F3EB5-FA11-4F7F-95AD-D12ACC70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CE6EB2C0-34C3-4A55-8FE3-133CD7FB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53B28172-EFCC-45F3-BAC7-D5986164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F191B88B-298B-4443-9FFE-EA06AE9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29BE7E52-B702-4EA7-8791-CDA75416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D6C3DFCA-B5A5-44F8-BFAB-87BFAC1D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28C75D74-74E8-4A23-8BE8-7FFC1B7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A1BAC031-6544-46F3-8324-77209DA7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9E1D38BC-E3F6-455B-910F-2A130EC5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2748CA38-513C-42BC-882D-9C7ACEBB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2688852C-40F7-4EFA-930A-F8BE5B2E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930A4B17-78BD-48CD-BEAC-489F65AE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2A7B19BC-3EFE-4974-8EB7-15C5490E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F604EC2D-5956-4B15-B3F4-2A25D2E1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62AE29AA-2D1F-416B-8384-1B6C22C5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8F216CF5-BCD2-4E19-A600-AD8A4120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DC436664-C1C2-4E7B-A860-694F9860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A288ED75-267B-4CC8-B77F-05E4694E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8DE4D307-A150-48AD-B015-92695F42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913A62F4-75EF-4E80-8315-7A3CCC0A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7CE2F41B-54E1-4003-9369-CEE9224F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BD3D7898-8A8B-466D-9F88-3381376C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CE0FA197-B17B-4095-8A96-941857AC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05AADD03-45A8-4079-B14B-EC0C7C21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4FA2600A-0B8C-40C1-8344-1E952C84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17779E7C-BD9C-4E33-A8B1-EA3BB3AE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FD28B465-86AE-4DD3-B8A6-064215FA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FA1C5DD2-4006-4F00-A154-B69BF020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65069F6F-95D9-46DB-A0CC-69DEECE7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8B1AA683-7E31-4830-BCC3-B4DE966D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213A6E6B-91C5-4077-90A8-BD603D33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D627ED99-2FA6-4C13-B541-AFA9F64F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0A87E774-99BE-4449-BABF-F9BB2089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F1C869BB-C18D-4DF5-9EDE-040C4EA7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6531C788-55AA-47AC-8657-047AC2AA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FFE90EF8-5AA9-4ED3-8EE4-74437E4B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7999185A-5DE9-46DA-889F-CB554EB0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2CB9B395-5B6C-485C-A125-F596A8F8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D18A22D6-97A3-4F64-957D-2AC2FF0C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7960121E-DFFD-4303-95BE-3B96F610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4758B569-896A-41D3-B474-A6C7ED40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388CE49C-976B-4C30-99F8-044E14CD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E3CF763-B57B-4A5C-A3CB-9CDFC5D8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97D14394-35E3-44E9-935A-986E2BF3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59C10A3E-51F5-4613-943B-989D5B56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C053CA14-359D-4036-B2B4-00D689C7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B511E9E1-DB6C-4631-B71E-11EAD351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D45F52FE-B589-4708-AA3B-8C7BC577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4979E332-BECB-4E4F-9262-FCB8B563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33A0EA23-4188-4C27-B2B8-86AEF4A5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5643E181-822D-470E-8E6D-F108092A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E69A0089-BDC2-4D7C-AED7-70F6FA30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1CAC8C8D-C354-4601-85B9-8649D371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1E50A549-F8DC-40E9-B846-413227B6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BE06CD18-42FB-4D3D-A9E1-745B0FB8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02DD2C7-5177-4C16-9469-920B9903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65D7FA3F-1A6B-4130-B8B8-C600943CA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244A72E8-8BFD-4D7C-B558-94556EF7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341DEA64-2292-47E1-B317-E8063302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4CD1E5E2-A7DA-4230-9653-C7F00332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DBF2064A-F4BB-4B7E-AC10-13588948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1ACAE0AF-2986-439E-A25B-C6D8CBCC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7DA9B9ED-6A84-400E-BDAE-7814ABB2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CD2CD1CF-A13E-4CF4-A387-F1F913C3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F2975919-8A42-41BC-BECC-F90CB688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68BFD9BA-4DA6-4F2C-9203-9FA25B06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AD7650E0-2D8A-4B4E-BB71-CB87B9C4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909D2CBE-16F1-489F-A9C6-F94DE3CA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FA50A1FC-E91F-4015-B5B2-F069CAC1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30B11922-237F-47D7-817A-3B79B109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072A90B2-E955-4A86-A9CA-0CA4A710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62B7F351-B7F2-49BB-B935-FB39233F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D860AB94-FC04-4101-B4A7-288CC6A0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DB81F7F8-D79D-45BF-884B-38340EF4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BF69599F-3FE7-4C48-BE28-FB3DE4FE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542910A2-F5A1-47C8-B147-85F20063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2A61ECEC-8167-454B-B31D-DB2777FC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2754C6D-F0E2-4EDB-BC48-785EBFAF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993A2221-8496-42BD-892E-9FB94820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A8A9C36D-9ACE-4961-B0A2-B152B009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FE95F2C5-8438-4D86-809B-0EB4D45F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525772A9-408E-420B-AAC6-F7F83F10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A404558C-E541-4027-A949-5AE7D30B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60C4F9F4-F8DF-46DE-B1B5-8ADCA514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FB1BF0A4-4B5E-4304-901E-CA1ADFA7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183ECB7B-4026-4F22-A345-CA2C1C86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0067751F-ED3A-45B5-BC28-B82A43BC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41530C1B-5129-4121-8942-868DB347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AC7654C0-C23B-4182-9772-6C919E00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9EB97BFF-E3FB-4029-A4AB-45A7559B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55BAFCDE-A669-4673-8A90-A735B3B1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C88063C7-36F6-4719-A0B7-CDAD98F2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66482624-CB22-4DED-9B49-B7D88C53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AD547530-59B6-4E48-990C-2172CDD9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2F03C517-0658-4899-B551-C736E8D4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F96DEA88-5516-4EEB-AEF9-F00680D8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2FEA0E1C-5150-4DCC-97E2-19AE06E7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EC298C75-AE32-4085-87A1-82B6E396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00A1A0E3-5198-4F2E-8BE7-84305950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81332F64-1579-48D6-AA21-DB736AC3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CB9439BB-A665-4D16-B3AC-619CB564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D75EF3D9-3469-4E47-B372-DB400F8E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EED33B42-25E1-48BB-B77C-C42638BC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A2ECF416-4E4C-4A53-8C00-B8BAF971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D2B7993C-7A45-4A97-880B-AE0C33CD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ED513CF4-A00C-4D1C-8DCD-90EDA425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1B7C9D3B-244E-4974-BFFA-FEE3132B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9C5FCCC4-F53C-4E59-A813-C717620B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A710439-DE6A-44A2-96CA-7503E9089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9519710E-86F8-40C6-8EC5-C57A8802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51D71C06-CB8A-4D05-B6DD-FCFE3C0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5A1086DE-00C0-4A0F-9A3C-FF138810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58835A1F-C180-4237-B96F-26C2EC04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0F9611B1-04FC-447A-97FC-5D3DCF1A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4087D799-726E-44AD-9C9C-EA16D37C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30E6230A-163F-4F11-BFCF-064CC72B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40C5B378-13CA-4D64-9C2B-8E5B0033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4FFC0F0-87FD-44C9-BBAE-F0BE8F1A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C4A3B5F2-EAE2-4195-B8C5-DCD172F3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9EF69798-6AA1-4B0B-A04C-031EC63D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8DE9501E-85E8-4B26-B01C-F031C4E2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2CED6A25-1DD0-4DA5-A3D2-5A7C13E7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4F2950B3-BB03-44E1-A641-1C00779E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37E9EAA4-C813-4BFB-8801-592BA57F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080006E1-1FDF-4319-8ED5-2354A4E5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F98BA00F-5F68-4A9B-8B11-B7AAAEE7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3D8AD6C0-F59D-49E6-A242-67134706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A8B54A75-A760-48CF-A8D5-8570C908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95735F99-012D-4A1E-BEA7-A45C6B02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aivaP\Grudai\Imones\Imones_2023\Liet_grudu_supirkimo_kiekiai%20ir%20kainos2023_geranaujas%20(version%201).xlsx" TargetMode="External"/><Relationship Id="rId1" Type="http://schemas.openxmlformats.org/officeDocument/2006/relationships/externalLinkPath" Target="file:///S:\DaivaP\Grudai\Imones\Imones_2023\Liet_grudu_supirkimo_kiekiai%20ir%20kainos2023_geranaujas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iai"/>
      <sheetName val="kiekiai_ger"/>
      <sheetName val="kainos"/>
      <sheetName val="kainos_g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40  sav.  (10 03–09)</v>
          </cell>
          <cell r="D5" t="str">
            <v>38  sav.  (09 18–24)</v>
          </cell>
          <cell r="F5" t="str">
            <v>39  sav.  (09 25–10 01)</v>
          </cell>
          <cell r="H5" t="str">
            <v>40  sav.  (10 02–08)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9E4B-0966-4FFB-A57E-A7C3A766A82D}">
  <dimension ref="A1:P61"/>
  <sheetViews>
    <sheetView showGridLines="0" tabSelected="1" workbookViewId="0">
      <selection activeCell="P35" sqref="P35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tr">
        <f>+[1]kiekiai!B5</f>
        <v>40  sav.  (10 03–09)</v>
      </c>
      <c r="C4" s="16"/>
      <c r="D4" s="17" t="str">
        <f>+[1]kiekiai!D5</f>
        <v>38  sav.  (09 18–24)</v>
      </c>
      <c r="E4" s="18"/>
      <c r="F4" s="17" t="str">
        <f>+[1]kiekiai!F5</f>
        <v>39  sav.  (09 25–10 01)</v>
      </c>
      <c r="G4" s="18"/>
      <c r="H4" s="17" t="str">
        <f>+[1]kiekiai!H5</f>
        <v>40  sav.  (10 02–08)</v>
      </c>
      <c r="I4" s="18"/>
      <c r="J4" s="19" t="s">
        <v>3</v>
      </c>
      <c r="K4" s="20"/>
      <c r="L4" s="19" t="s">
        <v>4</v>
      </c>
      <c r="M4" s="20"/>
    </row>
    <row r="5" spans="1:16" x14ac:dyDescent="0.25">
      <c r="A5" s="14"/>
      <c r="B5" s="21" t="s">
        <v>5</v>
      </c>
      <c r="C5" s="22" t="s">
        <v>6</v>
      </c>
      <c r="D5" s="21" t="s">
        <v>5</v>
      </c>
      <c r="E5" s="22" t="s">
        <v>6</v>
      </c>
      <c r="F5" s="21" t="s">
        <v>5</v>
      </c>
      <c r="G5" s="22" t="s">
        <v>6</v>
      </c>
      <c r="H5" s="21" t="s">
        <v>5</v>
      </c>
      <c r="I5" s="22" t="s">
        <v>6</v>
      </c>
      <c r="J5" s="21" t="s">
        <v>5</v>
      </c>
      <c r="K5" s="22" t="s">
        <v>6</v>
      </c>
      <c r="L5" s="21" t="s">
        <v>5</v>
      </c>
      <c r="M5" s="23" t="s">
        <v>6</v>
      </c>
    </row>
    <row r="6" spans="1:16" s="30" customFormat="1" x14ac:dyDescent="0.25">
      <c r="A6" s="24" t="s">
        <v>7</v>
      </c>
      <c r="B6" s="25">
        <v>324.25900000000001</v>
      </c>
      <c r="C6" s="26">
        <v>323.988</v>
      </c>
      <c r="D6" s="25">
        <v>220.143</v>
      </c>
      <c r="E6" s="26">
        <v>219.422</v>
      </c>
      <c r="F6" s="25">
        <v>217.715</v>
      </c>
      <c r="G6" s="26">
        <v>217</v>
      </c>
      <c r="H6" s="25">
        <v>216.03899999999999</v>
      </c>
      <c r="I6" s="26">
        <v>215.56200000000001</v>
      </c>
      <c r="J6" s="25">
        <f t="shared" ref="J6:K19" si="0">+((H6*100/F6)-100)</f>
        <v>-0.76981374733023245</v>
      </c>
      <c r="K6" s="26">
        <f t="shared" si="0"/>
        <v>-0.66267281105990605</v>
      </c>
      <c r="L6" s="25">
        <f t="shared" ref="L6:M19" si="1">+((H6*100/B6)-100)</f>
        <v>-33.374555525058682</v>
      </c>
      <c r="M6" s="27">
        <f t="shared" si="1"/>
        <v>-33.466054298307341</v>
      </c>
      <c r="N6" s="28"/>
      <c r="O6" s="29"/>
      <c r="P6" s="29"/>
    </row>
    <row r="7" spans="1:16" s="30" customFormat="1" x14ac:dyDescent="0.25">
      <c r="A7" s="31" t="s">
        <v>8</v>
      </c>
      <c r="B7" s="32">
        <v>351.43099999999998</v>
      </c>
      <c r="C7" s="33">
        <v>351.428</v>
      </c>
      <c r="D7" s="34">
        <v>255.858</v>
      </c>
      <c r="E7" s="35">
        <v>255.803</v>
      </c>
      <c r="F7" s="34">
        <v>245.244</v>
      </c>
      <c r="G7" s="35">
        <v>244.77099999999999</v>
      </c>
      <c r="H7" s="34">
        <v>246.73500000000001</v>
      </c>
      <c r="I7" s="35">
        <v>246.63</v>
      </c>
      <c r="J7" s="32">
        <f>+((H7*100/F7)-100)</f>
        <v>0.60796594412096283</v>
      </c>
      <c r="K7" s="33">
        <f>+((I7*100/G7)-100)</f>
        <v>0.75948539655433933</v>
      </c>
      <c r="L7" s="32">
        <f>+((H7*100/B7)-100)</f>
        <v>-29.791338840341339</v>
      </c>
      <c r="M7" s="36">
        <f>+((I7*100/C7)-100)</f>
        <v>-29.820617594500149</v>
      </c>
      <c r="N7" s="28"/>
      <c r="O7" s="29"/>
      <c r="P7" s="29"/>
    </row>
    <row r="8" spans="1:16" x14ac:dyDescent="0.25">
      <c r="A8" s="37" t="s">
        <v>9</v>
      </c>
      <c r="B8" s="32">
        <v>331.52199999999999</v>
      </c>
      <c r="C8" s="33">
        <v>331.20499999999998</v>
      </c>
      <c r="D8" s="34">
        <v>223.983</v>
      </c>
      <c r="E8" s="35">
        <v>223.584</v>
      </c>
      <c r="F8" s="34">
        <v>232.91200000000001</v>
      </c>
      <c r="G8" s="35">
        <v>232.214</v>
      </c>
      <c r="H8" s="34">
        <v>228.46</v>
      </c>
      <c r="I8" s="35">
        <v>227.98099999999999</v>
      </c>
      <c r="J8" s="32">
        <f t="shared" si="0"/>
        <v>-1.9114515353438293</v>
      </c>
      <c r="K8" s="33">
        <f t="shared" si="0"/>
        <v>-1.8228875089357217</v>
      </c>
      <c r="L8" s="32">
        <f t="shared" si="1"/>
        <v>-31.087529636042248</v>
      </c>
      <c r="M8" s="36">
        <f t="shared" si="1"/>
        <v>-31.166196162497542</v>
      </c>
    </row>
    <row r="9" spans="1:16" x14ac:dyDescent="0.25">
      <c r="A9" s="38" t="s">
        <v>10</v>
      </c>
      <c r="B9" s="32">
        <v>329.363</v>
      </c>
      <c r="C9" s="33">
        <v>329.202</v>
      </c>
      <c r="D9" s="34">
        <v>223.83099999999999</v>
      </c>
      <c r="E9" s="35">
        <v>223.34399999999999</v>
      </c>
      <c r="F9" s="34">
        <v>221.96</v>
      </c>
      <c r="G9" s="35">
        <v>221.399</v>
      </c>
      <c r="H9" s="34">
        <v>218.797</v>
      </c>
      <c r="I9" s="35">
        <v>218.28200000000001</v>
      </c>
      <c r="J9" s="39">
        <f t="shared" si="0"/>
        <v>-1.4250315372139113</v>
      </c>
      <c r="K9" s="40">
        <f t="shared" si="0"/>
        <v>-1.4078654375132658</v>
      </c>
      <c r="L9" s="39">
        <f t="shared" si="1"/>
        <v>-33.569648078260158</v>
      </c>
      <c r="M9" s="41">
        <f t="shared" si="1"/>
        <v>-33.693598459304624</v>
      </c>
    </row>
    <row r="10" spans="1:16" x14ac:dyDescent="0.25">
      <c r="A10" s="38" t="s">
        <v>11</v>
      </c>
      <c r="B10" s="32">
        <v>317.03800000000001</v>
      </c>
      <c r="C10" s="33">
        <v>316.76400000000001</v>
      </c>
      <c r="D10" s="34">
        <v>198.786</v>
      </c>
      <c r="E10" s="35">
        <v>197.29</v>
      </c>
      <c r="F10" s="34">
        <v>205.53200000000001</v>
      </c>
      <c r="G10" s="35">
        <v>204.494</v>
      </c>
      <c r="H10" s="34">
        <v>202.43100000000001</v>
      </c>
      <c r="I10" s="35">
        <v>202.047</v>
      </c>
      <c r="J10" s="39">
        <f>+((H10*100/F10)-100)</f>
        <v>-1.5087674911935807</v>
      </c>
      <c r="K10" s="40">
        <f t="shared" si="0"/>
        <v>-1.1966121255391329</v>
      </c>
      <c r="L10" s="39">
        <f>+((H10*100/B10)-100)</f>
        <v>-36.149294406348758</v>
      </c>
      <c r="M10" s="41">
        <f>+((I10*100/C10)-100)</f>
        <v>-36.21528961624427</v>
      </c>
    </row>
    <row r="11" spans="1:16" x14ac:dyDescent="0.25">
      <c r="A11" s="38" t="s">
        <v>12</v>
      </c>
      <c r="B11" s="32">
        <v>301.50099999999998</v>
      </c>
      <c r="C11" s="33">
        <v>300.78699999999998</v>
      </c>
      <c r="D11" s="32">
        <v>209.25</v>
      </c>
      <c r="E11" s="33">
        <v>207.85400000000001</v>
      </c>
      <c r="F11" s="32">
        <v>193.77199999999999</v>
      </c>
      <c r="G11" s="33">
        <v>192.541</v>
      </c>
      <c r="H11" s="32">
        <v>189.41499999999999</v>
      </c>
      <c r="I11" s="33">
        <v>188.68700000000001</v>
      </c>
      <c r="J11" s="39">
        <f t="shared" si="0"/>
        <v>-2.2485188778564407</v>
      </c>
      <c r="K11" s="40">
        <f t="shared" si="0"/>
        <v>-2.0016515962833807</v>
      </c>
      <c r="L11" s="39">
        <f t="shared" si="1"/>
        <v>-37.175996099515423</v>
      </c>
      <c r="M11" s="41">
        <f t="shared" si="1"/>
        <v>-37.268897924444865</v>
      </c>
    </row>
    <row r="12" spans="1:16" s="30" customFormat="1" x14ac:dyDescent="0.25">
      <c r="A12" s="42" t="s">
        <v>13</v>
      </c>
      <c r="B12" s="43">
        <v>258.26600000000002</v>
      </c>
      <c r="C12" s="44">
        <v>258.15100000000001</v>
      </c>
      <c r="D12" s="43">
        <v>143.19999999999999</v>
      </c>
      <c r="E12" s="44">
        <v>142.87100000000001</v>
      </c>
      <c r="F12" s="43">
        <v>145.36600000000001</v>
      </c>
      <c r="G12" s="44">
        <v>144.91200000000001</v>
      </c>
      <c r="H12" s="43">
        <v>150.13</v>
      </c>
      <c r="I12" s="44">
        <v>150.13</v>
      </c>
      <c r="J12" s="45">
        <f>+((H12*100/F12)-100)</f>
        <v>3.2772450229076782</v>
      </c>
      <c r="K12" s="46">
        <f t="shared" si="0"/>
        <v>3.6008060064038858</v>
      </c>
      <c r="L12" s="45">
        <f>+((H12*100/B12)-100)</f>
        <v>-41.870009989700549</v>
      </c>
      <c r="M12" s="47">
        <f t="shared" si="1"/>
        <v>-41.844114491131165</v>
      </c>
      <c r="N12" s="28"/>
      <c r="O12" s="29"/>
      <c r="P12" s="29"/>
    </row>
    <row r="13" spans="1:16" x14ac:dyDescent="0.25">
      <c r="A13" s="37" t="s">
        <v>9</v>
      </c>
      <c r="B13" s="32" t="s">
        <v>14</v>
      </c>
      <c r="C13" s="33" t="s">
        <v>14</v>
      </c>
      <c r="D13" s="34" t="s">
        <v>14</v>
      </c>
      <c r="E13" s="35" t="s">
        <v>14</v>
      </c>
      <c r="F13" s="34" t="s">
        <v>14</v>
      </c>
      <c r="G13" s="35" t="s">
        <v>14</v>
      </c>
      <c r="H13" s="34" t="s">
        <v>14</v>
      </c>
      <c r="I13" s="35" t="s">
        <v>14</v>
      </c>
      <c r="J13" s="48" t="s">
        <v>15</v>
      </c>
      <c r="K13" s="49" t="s">
        <v>15</v>
      </c>
      <c r="L13" s="50" t="s">
        <v>15</v>
      </c>
      <c r="M13" s="51" t="s">
        <v>15</v>
      </c>
    </row>
    <row r="14" spans="1:16" x14ac:dyDescent="0.25">
      <c r="A14" s="52" t="s">
        <v>10</v>
      </c>
      <c r="B14" s="34">
        <v>244.53</v>
      </c>
      <c r="C14" s="35">
        <v>244.42099999999999</v>
      </c>
      <c r="D14" s="53">
        <v>144.05500000000001</v>
      </c>
      <c r="E14" s="54">
        <v>143.708</v>
      </c>
      <c r="F14" s="53" t="s">
        <v>14</v>
      </c>
      <c r="G14" s="54" t="s">
        <v>14</v>
      </c>
      <c r="H14" s="53">
        <v>150.446</v>
      </c>
      <c r="I14" s="54">
        <v>150.446</v>
      </c>
      <c r="J14" s="48" t="s">
        <v>15</v>
      </c>
      <c r="K14" s="49" t="s">
        <v>15</v>
      </c>
      <c r="L14" s="55">
        <f>+((H14*100/B14)-100)</f>
        <v>-38.475442685969</v>
      </c>
      <c r="M14" s="56">
        <f t="shared" si="1"/>
        <v>-38.448005695091659</v>
      </c>
    </row>
    <row r="15" spans="1:16" s="30" customFormat="1" x14ac:dyDescent="0.25">
      <c r="A15" s="31" t="s">
        <v>16</v>
      </c>
      <c r="B15" s="43">
        <v>316.22500000000002</v>
      </c>
      <c r="C15" s="44">
        <v>317.10599999999999</v>
      </c>
      <c r="D15" s="57">
        <v>229.803</v>
      </c>
      <c r="E15" s="58">
        <v>229.423</v>
      </c>
      <c r="F15" s="57">
        <v>211.3</v>
      </c>
      <c r="G15" s="58">
        <v>208.60300000000001</v>
      </c>
      <c r="H15" s="57">
        <v>245.94200000000001</v>
      </c>
      <c r="I15" s="58">
        <v>245.51900000000001</v>
      </c>
      <c r="J15" s="45">
        <f t="shared" ref="J15:K27" si="2">+((H15*100/F15)-100)</f>
        <v>16.394699479413148</v>
      </c>
      <c r="K15" s="46">
        <f t="shared" si="0"/>
        <v>17.696773296644821</v>
      </c>
      <c r="L15" s="45">
        <f t="shared" ref="L15:M27" si="3">+((H15*100/B15)-100)</f>
        <v>-22.225630484623295</v>
      </c>
      <c r="M15" s="47">
        <f t="shared" si="1"/>
        <v>-22.575101070304555</v>
      </c>
      <c r="N15" s="28"/>
      <c r="O15" s="29"/>
      <c r="P15" s="29"/>
    </row>
    <row r="16" spans="1:16" x14ac:dyDescent="0.25">
      <c r="A16" s="59" t="s">
        <v>9</v>
      </c>
      <c r="B16" s="32">
        <v>285.97000000000003</v>
      </c>
      <c r="C16" s="33">
        <v>285.61500000000001</v>
      </c>
      <c r="D16" s="60">
        <v>168.14500000000001</v>
      </c>
      <c r="E16" s="61">
        <v>166.613</v>
      </c>
      <c r="F16" s="60">
        <v>168.67</v>
      </c>
      <c r="G16" s="61">
        <v>163.154</v>
      </c>
      <c r="H16" s="60">
        <v>162.446</v>
      </c>
      <c r="I16" s="61">
        <v>160.62299999999999</v>
      </c>
      <c r="J16" s="50">
        <f>+((H16*100/F16)-100)</f>
        <v>-3.6900456512717028</v>
      </c>
      <c r="K16" s="62">
        <f>+((I16*100/G16)-100)</f>
        <v>-1.5512950954313141</v>
      </c>
      <c r="L16" s="50">
        <f>+((H16*100/B16)-100)</f>
        <v>-43.194740707067176</v>
      </c>
      <c r="M16" s="51">
        <f>+((I16*100/C16)-100)</f>
        <v>-43.762407436584219</v>
      </c>
    </row>
    <row r="17" spans="1:16" x14ac:dyDescent="0.25">
      <c r="A17" s="38" t="s">
        <v>10</v>
      </c>
      <c r="B17" s="32">
        <v>294.863</v>
      </c>
      <c r="C17" s="33">
        <v>294.34100000000001</v>
      </c>
      <c r="D17" s="34">
        <v>210.92500000000001</v>
      </c>
      <c r="E17" s="35">
        <v>210.755</v>
      </c>
      <c r="F17" s="34">
        <v>219.08500000000001</v>
      </c>
      <c r="G17" s="35">
        <v>218.00800000000001</v>
      </c>
      <c r="H17" s="34">
        <v>161.185</v>
      </c>
      <c r="I17" s="35">
        <v>160.59800000000001</v>
      </c>
      <c r="J17" s="63">
        <f t="shared" si="2"/>
        <v>-26.428098683159504</v>
      </c>
      <c r="K17" s="64">
        <f t="shared" si="0"/>
        <v>-26.333896003816378</v>
      </c>
      <c r="L17" s="63">
        <f t="shared" si="3"/>
        <v>-45.335630445325457</v>
      </c>
      <c r="M17" s="65">
        <f t="shared" si="1"/>
        <v>-45.438114296003612</v>
      </c>
    </row>
    <row r="18" spans="1:16" x14ac:dyDescent="0.25">
      <c r="A18" s="52" t="s">
        <v>17</v>
      </c>
      <c r="B18" s="34">
        <v>330.90600000000001</v>
      </c>
      <c r="C18" s="35">
        <v>332.70800000000003</v>
      </c>
      <c r="D18" s="53">
        <v>271.608</v>
      </c>
      <c r="E18" s="54">
        <v>271.41000000000003</v>
      </c>
      <c r="F18" s="53">
        <v>266.14299999999997</v>
      </c>
      <c r="G18" s="54">
        <v>264.83</v>
      </c>
      <c r="H18" s="53" t="s">
        <v>14</v>
      </c>
      <c r="I18" s="54" t="s">
        <v>14</v>
      </c>
      <c r="J18" s="66" t="s">
        <v>15</v>
      </c>
      <c r="K18" s="67" t="s">
        <v>15</v>
      </c>
      <c r="L18" s="66" t="s">
        <v>15</v>
      </c>
      <c r="M18" s="68" t="s">
        <v>15</v>
      </c>
    </row>
    <row r="19" spans="1:16" x14ac:dyDescent="0.25">
      <c r="A19" s="37" t="s">
        <v>18</v>
      </c>
      <c r="B19" s="69">
        <v>274.36099999999999</v>
      </c>
      <c r="C19" s="70">
        <v>274.36099999999999</v>
      </c>
      <c r="D19" s="34">
        <v>181.36500000000001</v>
      </c>
      <c r="E19" s="35">
        <v>180.471</v>
      </c>
      <c r="F19" s="34">
        <v>182.20400000000001</v>
      </c>
      <c r="G19" s="35">
        <v>181.73599999999999</v>
      </c>
      <c r="H19" s="34">
        <v>158.04300000000001</v>
      </c>
      <c r="I19" s="35">
        <v>157.441</v>
      </c>
      <c r="J19" s="50">
        <f t="shared" si="2"/>
        <v>-13.260411406994351</v>
      </c>
      <c r="K19" s="62">
        <f t="shared" si="0"/>
        <v>-13.368292468195619</v>
      </c>
      <c r="L19" s="50">
        <f t="shared" si="3"/>
        <v>-42.395967356876518</v>
      </c>
      <c r="M19" s="51">
        <f t="shared" si="1"/>
        <v>-42.615386297615181</v>
      </c>
    </row>
    <row r="20" spans="1:16" x14ac:dyDescent="0.25">
      <c r="A20" s="38" t="s">
        <v>19</v>
      </c>
      <c r="B20" s="32">
        <v>787.71699999999998</v>
      </c>
      <c r="C20" s="33">
        <v>763.16399999999999</v>
      </c>
      <c r="D20" s="34" t="s">
        <v>14</v>
      </c>
      <c r="E20" s="35" t="s">
        <v>14</v>
      </c>
      <c r="F20" s="34" t="s">
        <v>14</v>
      </c>
      <c r="G20" s="35" t="s">
        <v>14</v>
      </c>
      <c r="H20" s="34">
        <v>325.74200000000002</v>
      </c>
      <c r="I20" s="35">
        <v>297.60000000000002</v>
      </c>
      <c r="J20" s="63" t="s">
        <v>15</v>
      </c>
      <c r="K20" s="64" t="s">
        <v>15</v>
      </c>
      <c r="L20" s="63">
        <f t="shared" si="3"/>
        <v>-58.647331465488236</v>
      </c>
      <c r="M20" s="65">
        <f t="shared" si="3"/>
        <v>-61.004449895435314</v>
      </c>
    </row>
    <row r="21" spans="1:16" x14ac:dyDescent="0.25">
      <c r="A21" s="38" t="s">
        <v>20</v>
      </c>
      <c r="B21" s="32">
        <v>292.12200000000001</v>
      </c>
      <c r="C21" s="33">
        <v>291.14400000000001</v>
      </c>
      <c r="D21" s="34">
        <v>168.75299999999999</v>
      </c>
      <c r="E21" s="35">
        <v>167.55199999999999</v>
      </c>
      <c r="F21" s="34">
        <v>176.25200000000001</v>
      </c>
      <c r="G21" s="35">
        <v>175.274</v>
      </c>
      <c r="H21" s="34">
        <v>172.56700000000001</v>
      </c>
      <c r="I21" s="35">
        <v>171.63800000000001</v>
      </c>
      <c r="J21" s="63">
        <f t="shared" si="2"/>
        <v>-2.0907564169484658</v>
      </c>
      <c r="K21" s="64">
        <f t="shared" si="2"/>
        <v>-2.0744662642491249</v>
      </c>
      <c r="L21" s="63">
        <f t="shared" si="3"/>
        <v>-40.926393766987765</v>
      </c>
      <c r="M21" s="65">
        <f t="shared" si="3"/>
        <v>-41.047042013574043</v>
      </c>
    </row>
    <row r="22" spans="1:16" x14ac:dyDescent="0.25">
      <c r="A22" s="38" t="s">
        <v>21</v>
      </c>
      <c r="B22" s="32">
        <v>352.40699999999998</v>
      </c>
      <c r="C22" s="33">
        <v>339.22500000000002</v>
      </c>
      <c r="D22" s="34" t="s">
        <v>14</v>
      </c>
      <c r="E22" s="35" t="s">
        <v>14</v>
      </c>
      <c r="F22" s="34" t="s">
        <v>14</v>
      </c>
      <c r="G22" s="35" t="s">
        <v>14</v>
      </c>
      <c r="H22" s="34">
        <v>209.07400000000001</v>
      </c>
      <c r="I22" s="35">
        <v>198.173</v>
      </c>
      <c r="J22" s="63" t="s">
        <v>15</v>
      </c>
      <c r="K22" s="64" t="s">
        <v>15</v>
      </c>
      <c r="L22" s="63">
        <f t="shared" si="3"/>
        <v>-40.672574608336376</v>
      </c>
      <c r="M22" s="65">
        <f t="shared" si="3"/>
        <v>-41.580661802638375</v>
      </c>
    </row>
    <row r="23" spans="1:16" x14ac:dyDescent="0.25">
      <c r="A23" s="59" t="s">
        <v>22</v>
      </c>
      <c r="B23" s="69">
        <v>369.66300000000001</v>
      </c>
      <c r="C23" s="70">
        <v>369.40499999999997</v>
      </c>
      <c r="D23" s="69">
        <v>215.81</v>
      </c>
      <c r="E23" s="70">
        <v>214.37700000000001</v>
      </c>
      <c r="F23" s="69">
        <v>214.37200000000001</v>
      </c>
      <c r="G23" s="70">
        <v>214.37200000000001</v>
      </c>
      <c r="H23" s="69">
        <v>225.08099999999999</v>
      </c>
      <c r="I23" s="70">
        <v>224.81100000000001</v>
      </c>
      <c r="J23" s="71">
        <f t="shared" si="2"/>
        <v>4.9955218032205551</v>
      </c>
      <c r="K23" s="72">
        <f t="shared" si="2"/>
        <v>4.869572518799103</v>
      </c>
      <c r="L23" s="71">
        <f t="shared" si="3"/>
        <v>-39.111839702648091</v>
      </c>
      <c r="M23" s="73">
        <f t="shared" si="3"/>
        <v>-39.142404677792655</v>
      </c>
    </row>
    <row r="24" spans="1:16" x14ac:dyDescent="0.25">
      <c r="A24" s="74" t="s">
        <v>23</v>
      </c>
      <c r="B24" s="34">
        <v>363.16</v>
      </c>
      <c r="C24" s="35">
        <v>363.16</v>
      </c>
      <c r="D24" s="75">
        <v>244.89699999999999</v>
      </c>
      <c r="E24" s="76">
        <v>244.59200000000001</v>
      </c>
      <c r="F24" s="75">
        <v>251.38300000000001</v>
      </c>
      <c r="G24" s="76">
        <v>250.62</v>
      </c>
      <c r="H24" s="75">
        <v>248.97300000000001</v>
      </c>
      <c r="I24" s="76">
        <v>248.80199999999999</v>
      </c>
      <c r="J24" s="55">
        <f t="shared" si="2"/>
        <v>-0.95869649101172172</v>
      </c>
      <c r="K24" s="77">
        <f t="shared" si="2"/>
        <v>-0.72540100550634179</v>
      </c>
      <c r="L24" s="55">
        <f t="shared" si="3"/>
        <v>-31.442614825421302</v>
      </c>
      <c r="M24" s="56">
        <f t="shared" si="3"/>
        <v>-31.489701508976765</v>
      </c>
    </row>
    <row r="25" spans="1:16" x14ac:dyDescent="0.25">
      <c r="A25" s="78" t="s">
        <v>24</v>
      </c>
      <c r="B25" s="79">
        <v>683.46299999999997</v>
      </c>
      <c r="C25" s="80">
        <v>681.08100000000002</v>
      </c>
      <c r="D25" s="79">
        <v>441.52800000000002</v>
      </c>
      <c r="E25" s="80">
        <v>440.41899999999998</v>
      </c>
      <c r="F25" s="79">
        <v>442.48599999999999</v>
      </c>
      <c r="G25" s="80">
        <v>441.80099999999999</v>
      </c>
      <c r="H25" s="79">
        <v>423.226</v>
      </c>
      <c r="I25" s="80">
        <v>423.18</v>
      </c>
      <c r="J25" s="81">
        <f t="shared" si="2"/>
        <v>-4.3526800847936471</v>
      </c>
      <c r="K25" s="82">
        <f t="shared" si="2"/>
        <v>-4.2147935382672301</v>
      </c>
      <c r="L25" s="81">
        <f t="shared" si="3"/>
        <v>-38.076238216260428</v>
      </c>
      <c r="M25" s="83">
        <f t="shared" si="3"/>
        <v>-37.866421174573951</v>
      </c>
    </row>
    <row r="26" spans="1:16" x14ac:dyDescent="0.25">
      <c r="A26" s="38" t="s">
        <v>25</v>
      </c>
      <c r="B26" s="32" t="s">
        <v>15</v>
      </c>
      <c r="C26" s="33" t="s">
        <v>15</v>
      </c>
      <c r="D26" s="39" t="s">
        <v>14</v>
      </c>
      <c r="E26" s="40" t="s">
        <v>14</v>
      </c>
      <c r="F26" s="39" t="s">
        <v>14</v>
      </c>
      <c r="G26" s="40" t="s">
        <v>14</v>
      </c>
      <c r="H26" s="39" t="s">
        <v>15</v>
      </c>
      <c r="I26" s="40" t="s">
        <v>15</v>
      </c>
      <c r="J26" s="63" t="s">
        <v>15</v>
      </c>
      <c r="K26" s="64" t="s">
        <v>15</v>
      </c>
      <c r="L26" s="63" t="s">
        <v>15</v>
      </c>
      <c r="M26" s="65" t="s">
        <v>15</v>
      </c>
      <c r="O26" s="84"/>
      <c r="P26" s="84"/>
    </row>
    <row r="27" spans="1:16" ht="2.25" customHeight="1" x14ac:dyDescent="0.25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1"/>
      <c r="O27" s="84"/>
      <c r="P27" s="84"/>
    </row>
    <row r="28" spans="1:16" x14ac:dyDescent="0.25">
      <c r="A28" s="87" t="s">
        <v>26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1"/>
      <c r="O28" s="84"/>
      <c r="P28" s="84"/>
    </row>
    <row r="29" spans="1:16" s="1" customFormat="1" x14ac:dyDescent="0.25">
      <c r="A29" s="89" t="s">
        <v>27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6" s="1" customFormat="1" x14ac:dyDescent="0.25">
      <c r="A30" s="90" t="s">
        <v>28</v>
      </c>
      <c r="B30" s="90"/>
      <c r="C30" s="90"/>
      <c r="D30" s="90"/>
      <c r="E30" s="90"/>
      <c r="F30" s="90"/>
      <c r="G30" s="91"/>
      <c r="H30" s="90"/>
    </row>
    <row r="31" spans="1:16" s="1" customFormat="1" x14ac:dyDescent="0.25">
      <c r="A31" s="92" t="s">
        <v>29</v>
      </c>
      <c r="B31" s="92"/>
      <c r="C31" s="92"/>
      <c r="D31" s="92"/>
      <c r="E31" s="92"/>
      <c r="F31" s="93"/>
      <c r="G31" s="93"/>
      <c r="H31" s="93"/>
      <c r="I31" s="93"/>
      <c r="K31" s="94"/>
      <c r="L31" s="94"/>
      <c r="M31" s="94"/>
    </row>
    <row r="32" spans="1:16" s="1" customFormat="1" x14ac:dyDescent="0.25">
      <c r="A32" s="92" t="s">
        <v>30</v>
      </c>
      <c r="B32" s="92"/>
      <c r="C32" s="92"/>
      <c r="D32" s="92"/>
      <c r="E32" s="92"/>
      <c r="F32" s="91"/>
      <c r="J32" s="90"/>
      <c r="K32" s="94"/>
      <c r="L32" s="94"/>
      <c r="M32" s="94"/>
    </row>
    <row r="33" spans="1:14" s="1" customFormat="1" ht="15" customHeight="1" x14ac:dyDescent="0.25">
      <c r="A33" s="95" t="s">
        <v>31</v>
      </c>
      <c r="B33" s="96"/>
      <c r="C33" s="96"/>
      <c r="D33" s="96"/>
      <c r="E33" s="96"/>
      <c r="F33" s="96"/>
      <c r="G33" s="96"/>
      <c r="H33" s="96"/>
      <c r="I33" s="96"/>
      <c r="J33" s="97"/>
    </row>
    <row r="34" spans="1:14" s="1" customFormat="1" x14ac:dyDescent="0.25">
      <c r="I34" s="90"/>
      <c r="J34" s="90" t="s">
        <v>32</v>
      </c>
    </row>
    <row r="35" spans="1:14" s="1" customFormat="1" x14ac:dyDescent="0.25">
      <c r="J35" s="98"/>
      <c r="K35" s="99"/>
      <c r="L35" s="99"/>
      <c r="M35" s="99"/>
      <c r="N35" s="100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84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38_40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2023-10-11T10:39:17Z</dcterms:created>
  <dcterms:modified xsi:type="dcterms:W3CDTF">2023-10-11T10:39:41Z</dcterms:modified>
</cp:coreProperties>
</file>