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A05E8B4E-B1EA-475C-8FF5-02226342513F}" xr6:coauthVersionLast="47" xr6:coauthVersionMax="47" xr10:uidLastSave="{00000000-0000-0000-0000-000000000000}"/>
  <bookViews>
    <workbookView xWindow="-120" yWindow="-120" windowWidth="29040" windowHeight="17640" xr2:uid="{F56A484B-A2D6-4B8C-B504-DB16862E4DEF}"/>
  </bookViews>
  <sheets>
    <sheet name="37_3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7" i="1"/>
  <c r="L27" i="1"/>
  <c r="K27" i="1"/>
  <c r="J27" i="1"/>
  <c r="M26" i="1"/>
  <c r="L26" i="1"/>
  <c r="K26" i="1"/>
  <c r="J26" i="1"/>
  <c r="L25" i="1"/>
  <c r="J25" i="1"/>
  <c r="M24" i="1"/>
  <c r="L24" i="1"/>
  <c r="K24" i="1"/>
  <c r="M23" i="1"/>
  <c r="L23" i="1"/>
  <c r="K23" i="1"/>
  <c r="J23" i="1"/>
  <c r="M22" i="1"/>
  <c r="L22" i="1"/>
  <c r="J22" i="1"/>
  <c r="L21" i="1"/>
  <c r="K21" i="1"/>
  <c r="J21" i="1"/>
  <c r="M20" i="1"/>
  <c r="L20" i="1"/>
  <c r="K20" i="1"/>
  <c r="J20" i="1"/>
  <c r="M19" i="1"/>
  <c r="L19" i="1"/>
  <c r="J19" i="1"/>
  <c r="L18" i="1"/>
  <c r="J18" i="1"/>
  <c r="M17" i="1"/>
  <c r="L17" i="1"/>
  <c r="K17" i="1"/>
  <c r="J17" i="1"/>
  <c r="L16" i="1"/>
  <c r="J16" i="1"/>
  <c r="L15" i="1"/>
  <c r="J15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<sst xmlns="http://schemas.openxmlformats.org/spreadsheetml/2006/main" count="66" uniqueCount="35">
  <si>
    <t xml:space="preserve">Grūdų  ir aliejinių augalų sėklų  supirkimo kiekių suvestinė ataskaita (2023 m. 37– 39 sav.) pagal GS-1*, t </t>
  </si>
  <si>
    <t xml:space="preserve">                      Data
Grūdai</t>
  </si>
  <si>
    <t>Pokytis, %</t>
  </si>
  <si>
    <t>39  sav.  (09 26–10 02)</t>
  </si>
  <si>
    <t>37  sav.  (09 11–17)</t>
  </si>
  <si>
    <t>38  sav.  (09 18–24)</t>
  </si>
  <si>
    <t>39  sav.  (09 25–10 01)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</si>
  <si>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</si>
  <si>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</si>
  <si>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</si>
  <si>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</si>
  <si>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</si>
  <si>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</si>
  <si>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</si>
  <si>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</si>
  <si>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</si>
  <si>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</si>
  <si>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</si>
  <si>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</si>
  <si>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</si>
  <si>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</si>
  <si>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</si>
  <si>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</si>
  <si>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</si>
  <si>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</si>
  <si>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</si>
  <si>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</si>
  <si>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</si>
  <si>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</si>
  <si>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</si>
  <si>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</si>
  <si>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2023 m. 39 savaitę su   38  savaite</t>
  </si>
  <si>
    <t>*** lyginant 2023 m. 39 savaitę su 2022 m. 39 savaite</t>
  </si>
  <si>
    <t>Pastaba: grūdų bei aliejinių augalų sėklų 37 ir 38 savaičių supirkimo kiekiai patikslinti  2023-10-05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</si>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</sst>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FCDBB660-EEBA-4A31-AF6C-BCFF2D58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579F9439-4A83-4ECB-92D7-0220FE76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23088D7B-A5EC-46B9-A485-FC771E35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F0ED33B9-DF45-4E88-A6E0-0AC448F8E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7FCEBCC-BB53-4DB0-87E6-AB84189E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DE6927AF-D504-49A4-B756-3D668B5EB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F82FA4F4-4AD1-49EF-A312-10FB559C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CC98CB75-168A-44C1-8809-FED17C04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2B245321-B466-40B2-9272-CB87863DF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8751138D-247C-47F1-BFB4-7E9AFED1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A215D17-E940-4D33-96E6-0FEA2CDB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01FAE08-910D-42A2-B57D-97EE74AC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4F856FAF-6438-4351-9FFE-06E0F3CF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83B5186-49B3-425B-AAA5-8BC392D4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E894D34-54B1-4047-B1A5-094D28BA5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B5246989-2350-4C62-961D-91A3E397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C0CF8EF-44DF-462D-9CC7-F107B7EB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04FD9BCA-33D5-43E4-BFDF-AF6407A6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692EE9E-3B4C-4A0F-B0C3-2A80145B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3E548E24-3AFC-43B3-920A-9E50221B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D5079384-C913-43B8-AD5F-D9140F2B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592927DC-167C-46DE-A306-ED68AF0A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AD8E17E9-A59E-4C33-8A76-8E4AE82F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6556029A-CB61-4D49-81E4-A917356D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596AEB2F-8CE6-4A1D-87BE-99860C66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35546A63-3482-47AC-81E9-9766BD374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8782BE77-6D06-455C-A76C-93ABA5D3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79185158-32F1-4319-954A-5A620FCA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0C5F81EB-C960-495F-BEA5-4495EE6A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FFE52521-D316-4C7F-8243-F5B8C82A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C25CA5D8-7EE9-4D5F-8569-6A9B976D0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990AFAE7-E35F-423A-BD80-110F5D8C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F22AD12C-591F-4EA7-9EB8-EC8F57B7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84F96044-B072-4A88-86BA-11FC332C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969DCC10-B9DB-4C81-AD26-5A2A0100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8F66ECE8-B252-4701-A993-1B153861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943360E8-5685-4A1E-AC75-BDA4B3EC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A2A97E60-F030-48CF-B1DD-6ADDFDC6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24A01292-6C52-42AE-B31B-3144C5E1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779F5ED-255C-4D18-BE78-849138BE0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F819B26A-C43F-46E6-85D9-BD09A916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55A4D2D4-B735-4B7F-85D5-08A70E5A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AD449334-CDE1-4BCC-AB3E-303DBE7A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EF7CC6FC-9AD0-4A67-B1FD-3B496EA8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F306F7AE-8DE3-43FA-B3B6-B4672D94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A18BE7C3-CF55-436F-AFF5-C5EAB2B8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A452DAB1-997E-4864-B325-7DE9D424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386E8A51-DDAA-4719-94CF-BF1BEE0D3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BFFF5A9B-6814-4534-97BD-4ABB12E5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98AB4F3-9F46-4B91-BE4C-F8657DC7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B0CC0AE0-BFA2-4342-B598-27D63CFD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95DF537F-73FD-4130-AC86-2E810657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30798F49-FA9D-42BF-A51F-44B3F737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7D2DBB66-5C66-4977-A363-4EB1C299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0559741-DA38-4488-AC8E-79FED960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26660E13-B4F3-4834-9120-65A2A3B2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F62BCB50-840A-4F16-A0B6-835F7FB7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D789C9C1-3024-494F-B6B4-3B82C8A7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5A8B76E1-D3C4-4C4A-B85D-083B3A75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A1129205-1B7B-4D45-B9F4-185135B0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9808E77E-AE55-497D-B2C8-87B92529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FDBBE888-455B-495F-8E57-F5D0DD273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694F6C03-F608-4F51-9D16-10943085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196E6FDD-1904-4DF3-81C5-14931FE3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C0414BA-746B-487C-92AA-CB45C147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BA75B999-D696-4A1D-854F-823A94B1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C8C26173-E56B-4ED6-BA75-F448DE8C6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1B682CC2-A659-4B0E-83C4-88BF0554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81506875-FA97-4004-9F2F-BE595DC8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1140A9A5-39FF-4C97-AE09-B96A97A7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BF228F25-2AEF-4C1A-9A42-53C65564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B77665ED-B828-4B75-B27D-1FBD7ECB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DCAE269B-97A1-4A9A-B85E-93ECA889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DADB551F-BF3E-4342-926E-E200DA054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1474A232-C029-44CA-A0AD-9CE074B5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7A7DF6AD-8036-4ED5-81D1-C3D09744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303444FB-A5E3-4C48-8973-CE624AC8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51091394-86DC-424B-94A6-7AEDDAF7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FA968075-8378-4028-A3B1-A3C50EE1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52A51D2C-9F7D-4BC8-971B-5513A012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51FCE12B-96AA-4E0F-A74F-2F06B342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EA99D102-A236-4F20-B63E-B7BD6037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64661A65-FD6B-46A0-9AA2-5AEF0D1E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B014C96-3C46-4498-9883-7A46F18ED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F86DB6FB-064A-4A50-867A-CD3E22CD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559CB6C1-27DC-4460-979C-8B7AF9CA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A80FC27E-7E8A-4113-8D76-B819061B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3443D149-E554-4555-82AD-8BA48220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CC670338-D372-4AA1-915E-A41E8D30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55A470BB-4A9C-4225-8D7F-86AAE702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594EC885-0783-428A-A6BF-72445B2F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6DFABEC0-33AA-4975-88A7-284D8D8A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0D394F0-0887-4EC8-B9C3-434BD3B4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08F13438-2E60-4099-B209-BE0F2E36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C57C791-B1E4-410E-B4CE-200E9DF8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1170FE51-0AC0-4CD8-B536-BD206FE1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5F794016-B31F-47DE-B0B5-52908AF1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0D85D72D-504F-4466-A772-FDC43AB7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16FFE4A0-B969-4303-9138-A9874709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1EB72B1B-B4AD-438A-97FB-39DD98B1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9936D89A-C389-4196-A362-E18049DCB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0877CCA7-3D99-411E-815D-18ADD6EA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36CEEAF-D114-4EED-97F4-C8C84F78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C4D8944A-9CD7-4A79-8220-C7491B43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3D8AF2F3-D523-412B-9251-450BED59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24F5821D-F820-44CB-B3DA-D0E7127F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E118EB24-CB73-4E74-81BF-5B608395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9A756B6F-BDE2-469C-8F3D-BF3BD457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9B740A7D-5F8F-4763-AE6F-72540460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02C97C46-E404-44AB-BE92-768336D3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EACCD8EA-D34B-419F-ADD1-9CEB69BBD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9ACA73EF-5830-4C77-B727-47EB8BC2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E0CA6696-6691-4808-B9F5-7ABA1AFF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9BFC34BA-E334-4A3C-A032-9EFD7542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408B6815-B0FB-4BB8-9388-EA82CAC6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A77C7E0D-7792-46E5-940E-96094F2B9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B3DDBC8E-18A3-4419-8AC5-E646695B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F423D284-A86D-4607-AF37-F664DF9E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4D5F806E-D7FB-4C04-BC78-DA897E31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F096141E-28F9-48B4-85E0-DECB05F3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0320DE63-A841-45BD-A28A-A6DC06A4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1408037C-217C-4B10-8D7F-C571C3045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D3E67920-4468-4C37-AA9B-165EB86F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784ABAAB-0A66-4AE2-B5AF-F3D484C1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40F3890F-576B-43C8-B886-553EC73D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61981209-4076-44C7-88BD-85E037B8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1E5D23E3-5F96-4148-9EA2-9519D334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8ED8DB64-DD8B-4715-917E-DA26CD36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19D85509-9A0D-4E82-8F94-BC41EBDE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16021351-19D0-4202-A918-96B542D3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F6A23535-C768-407A-82C4-9984DA79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AEB70D41-8013-4974-8951-2D4E96A3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DEB00803-F53A-4F0B-9170-93D0EC50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FE2786D4-D5C9-41A8-B40B-FA157D4C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FA18D8C2-FEF8-4A7B-B021-7EA440423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666B88A7-AC78-48CB-9A3A-6A7FE006E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D3B0655D-2BBA-41AE-B9D8-72FC942C8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5D4B4DDB-B9C1-45F3-8E84-8BD6C001B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777465F7-4EEC-46BE-AD0A-448FE9499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B057235D-5AC7-49FE-9E08-ED05B40A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54614946-BC6E-4985-B3B9-F39E6B37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B7C42AAE-78C2-4866-AD03-B714EE5F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134D5813-B44E-4BF0-9C10-FFA9C381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FC4A6D44-BBF5-4A95-9E01-74F841EE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F129681F-112A-4CFD-A8F3-FA33CC27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E0164A7C-5D60-4433-8D38-0F560EAC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FD093C15-C1D2-4D97-AB83-FF0281B9B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0CCBD281-24DF-4F11-9178-4348C66C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F92BE84D-AB70-4137-9ABE-13D36FC3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03CBEF69-47B6-4A10-894B-35E75969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978D1A4A-16F0-4832-9C07-9CB96F333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0BAD82DE-7BDC-417D-AD2E-5CBB1D63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14F2B9B0-3BD6-4B59-BFDF-F9920AD0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66390DAC-4E63-413C-9876-12AF446E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66A1F141-1CD7-4EE2-8CD6-C766B761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8C37B09D-C514-40B9-BE52-6954C0F5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7D8E6EBF-5E63-4139-BBEA-E4B1D8DF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A5CEAA4C-036F-41E4-8044-8AB97650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D8095F34-5328-489B-AD74-E8F5CEDC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3A70B749-A1AB-4B38-8C5C-B51703E0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EF5ACE91-E943-463C-AA06-C72A28BC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778B400E-2DC0-4DC6-B698-B52167B8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FF890454-11C5-48A0-B5FF-167489F9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1CAB719E-99F7-4F21-95E3-550C303C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33A63337-98C4-423A-8BB7-14AEE3F9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2B7D7C38-090E-4B04-AE5A-F2A7127B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F1F23626-7F74-437B-AC94-534671A6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C23BFD7E-6A01-4343-AEEE-150E7FB3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DE6F4E6C-B0E9-4701-AEEB-C915CD692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3065EEA7-B395-4218-A523-120913FE2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11F10EA8-1C91-48B7-BF76-A193C509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59D0E4C3-DAFF-4FF0-913A-1A0016FF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56EE38F6-D2A2-44E7-AC59-9D7750BF6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C7C7E312-8B35-45A0-9280-DDE0AEE8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AF5295F6-C781-4A79-AA91-68EA8B9B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3962E9FD-753C-462E-AB5B-E6CDE57A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BAD3E6D6-486A-4F18-A005-B1E9A6A4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7527C6A8-9556-452B-9EE0-B6085ED2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4AED504-BB6B-4C86-8873-B9CFD320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6387295E-3ED4-4A4F-A048-33BFB952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24A2B70B-F57E-4283-A777-FDB9092F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39072CAE-7FB8-41A1-B4B8-F432CF9A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7478B604-3D33-4EC7-8A6D-23B68356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9C727D6E-C905-43E1-9C64-FB57785F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BDE0DA8D-F1F3-432C-B2D0-04F12FE3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06329568-11D4-4AC4-A01D-45434912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861CA802-1227-4191-9108-5BC794C0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30AC8F24-B6FA-4770-B8BD-763A9E17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DF47389A-CECA-409E-A58F-713FB2C1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7823DB4C-8EBA-4255-984B-30630356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52115B7A-69AF-4149-ACC1-73E1C2C5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91C76839-5ECE-4890-879F-2CBBF1BE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EBE429CB-EC3C-41AC-8C0F-D2AFF8DF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11A7D5A5-F53E-4950-9C62-CDCCEDAC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AA530405-3874-4552-B3B9-55670728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5E247CFA-68C9-422B-AC02-1C0D5427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379DD105-6C6D-4BBB-861E-D68DDE8A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85147881-5EC0-4288-B05C-7E4C4C36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CF35DB80-900F-4682-8BFA-78C5C77D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A38D2186-0CF0-48E9-AFC7-483CE255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44E3322F-8E2F-4F96-AFD8-62D45CEF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96C7810B-44FC-462A-A022-E5778C2E9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E4F46AFE-85E8-4B9B-A56C-9DE01B97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D327F97E-D3D2-4798-93F8-D26EE311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D6F026DA-6189-4366-85D6-B13C611E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6F3A8F6C-A244-420F-9774-0618033B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849EC28D-DECF-4DDF-BB8E-D17997AC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688CFE5E-CF52-4ECD-BEED-A19F963A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F841B605-BF3D-4787-AAA7-1C2483CF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0D0379C1-4F90-4E74-8B63-D42E6B17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5D222D2A-E6A0-4432-88CB-19AA51C5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01EC2D33-2FA3-4A72-B2F2-1DA0CC2E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F08F90CE-892B-4CAF-8674-58CC1093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3ED75D48-BABE-4BDF-9F3C-D4F47286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4476D750-0C02-4BC9-AC42-121A9F0A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0C00EFDD-BDA5-44F0-A77D-35519E03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76B5F7C-7450-4CD5-99CE-8F8EE91D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ECB75AEA-F456-46EF-BB13-8B677D4F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0F1DDF46-AD69-4BF8-ABAB-78C00DBC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859A5660-B08F-4B5B-9E3F-7469A65F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CF8D45C3-CA74-4B8B-AB07-5DF6EFDC2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912611E0-55EE-4090-B171-60640A8D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669A5F92-4ACC-4D00-BA36-4626AA95F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767BE336-57CD-4653-A87D-D89045CC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836ACFC9-96C9-4F6F-A151-284A597C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DC59B100-E3CA-4740-BF2A-299EA3E4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59827C0A-36DE-42C6-9DE5-1980E5D1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D7699557-D351-40D9-92D0-48B81F03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8A743C58-BB97-4A8B-8321-AC867F1F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F967E120-A467-4A05-A165-4B8F0832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D6030069-072B-4C6B-B0A9-D5792336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A75CAAF8-1C80-4FD2-B017-99A2E5F3B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2D5E7448-CD66-46EC-9DED-CDC9DC577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7318BFBA-2480-42BE-9F73-BBFD2F94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BA3A0B18-6605-4336-9D29-62EEBFE1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8D39570D-0733-4C0C-93B2-2E5CB4B0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02E3E17E-11A9-4652-9807-CF505139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164D9AD4-0DE8-44A0-90CD-2B3BB070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C95B4C62-E634-4AC1-AA0A-816949EE2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1B7B7EA7-68F6-4DE3-995C-74272FA0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CAECC2B2-7695-45F8-8D76-150A8154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C94CC069-A50E-436F-A355-07234511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F2E7D234-58E4-41E3-A3BA-DBC4DB49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43875E72-BB6F-47A2-BBA3-F9550E80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A662751B-3777-47D2-BA8E-3D943D98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72519A24-B99D-4585-AB8D-212C592F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671D8366-DBE7-436C-B260-6276031DA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664F1515-AE49-407B-95FA-56E7015F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772DF5EE-63CA-47DD-8248-13A96170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08D9E3E2-1E1E-410C-878A-DF5E14AE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6408D0C2-0116-4583-8BEC-0528AE99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DAE013C2-8CCC-4830-AA76-D1A47EEA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16B0467B-BEC8-4D25-86D5-A340C891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F4F30A12-60A7-46B4-B1EE-CD2709D1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00650924-7DA3-4F74-9853-91185C15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05EB4D5D-D9C1-4FFE-A7A4-B7FBB728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575EA588-ED7E-480D-9552-E6512CFA5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34CCDAC5-3A89-4B8F-9733-D093E799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92E264F1-D030-4493-A968-914B6B6C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2B3D7901-2AA6-41DE-B9D9-5E27256F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13C26D52-A54B-4776-980B-2D4E0C25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EE5B12F0-9F17-4438-8A30-BFA34B2F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B3068D2D-B09D-40DC-B65F-28BB3D51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4105BB42-5DAA-48E5-877A-6BED01D2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0CABB49E-24CA-4265-8CF2-4B26895C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AF8A040F-3B1B-4A16-868D-AD57473A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4CA46A8E-9D75-40F8-9705-9D1D2C78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4D3D2C69-DB8C-4297-8CDF-94610F38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B398F757-E61E-46BC-BAE4-B10F17149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B9E41E12-B3D1-4EE4-A1B1-0D1E8AAE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6DE1FD80-83F6-45C3-8A6A-BC18DEC9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306313ED-BFC1-4976-89A1-E4E71745C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3147A51A-8803-43B2-B754-A3F5B15B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299AA1A6-AE6A-434C-87DF-DA540B41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9237F0A0-C6AC-434F-A01C-6770B1BA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EFFBC190-B818-4768-9890-BD0EEC70B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77CD9A6-3FCD-4477-ADA7-B4E17A07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02FD7F5E-06CE-4048-A208-57140A0B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7091E630-55EA-4C67-BA50-B6F668F2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40CF2A57-1B9A-4184-AA08-DCF1F92C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782185E9-4F9B-434F-873F-6A6F9F2F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F42FF836-90FE-43DF-B736-AB5929FA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78D5019C-81A1-4922-821B-EAEA5E06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92C056E8-FC2C-49C9-B88A-ADDCC22EF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DD4E2F1F-0E1F-47A9-A5F9-39BD000E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E1B890C0-BA67-4ED3-9229-95E0596D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04102EF2-9A20-4280-93A2-2723A886A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352D11F2-6849-4EC7-8CE1-F0954030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A7FCCB3D-1EC1-443B-B178-ACE4E4F0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8E1326F7-5CCD-472D-B3CD-0F5FFF8A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9CA79691-AEEB-4D91-89D4-9A53209D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BF54B18C-510D-4483-80DB-6234ED02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8C1DB534-6535-4DDA-9D55-1110A8F4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C138CF53-029F-4A8F-A805-4D89BC41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8C840DC7-FF5E-4476-A3EF-7F67D844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E098A754-883F-4122-A7F0-3CB81887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85EA4E08-806E-41B8-821C-124D5893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A7FC1F9F-B2DA-4900-88BB-5CBC2F28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FA0E752E-F040-4AD6-8974-F8C1CAF6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2E98FAAB-335F-4787-96A8-9C6F4B4D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8D070D19-B240-4F93-B69B-BDDBCD27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071137F7-DE6E-4D8D-8419-A6B16CCB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60DD7DE5-918D-4B04-AE97-DFBC8602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A7521A95-029D-416D-B2BE-68A7284A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74C877ED-A523-4712-B953-3BF621A5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9D303FC2-E4F9-4C3C-A02F-77D1668E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4CDDA3E2-BD22-4C1F-A695-DC454934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53E4060F-87F7-4C9B-AE27-2F1E06B8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8B997354-AE78-4981-BD85-C1A956B0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9E79442D-0D29-403A-B178-0A6AD9B56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4A3C94B0-781D-40F3-A0CD-B2E75C82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84DEE422-0411-4005-B009-DA4F6E83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17F90A91-BEC9-4728-ADBA-ACAACD07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E3D577E1-F553-4BC4-BC95-A73B4231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D22EF817-0862-4651-B48E-37A10FE4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453FEBB9-3AA4-4696-AB2D-CC0D9105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12609688-3985-498A-AFF8-04E11899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5C657BB8-1556-477E-B9E0-72E1E262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82636084-3FCD-45E5-AD45-262FCFFA8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9422A150-F859-46A5-A656-FAD3111A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17E2AE96-6616-4267-BA1A-4BE68FA0D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D3D69612-BA8D-4AAC-A236-B8C1E052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CCF151B6-1C1F-4A28-9C8B-9F8FF1E0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0F00E142-0128-46F1-ABA2-3ACEE7A4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B240BFEE-9AC7-4672-BB86-0C2C95D1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9B130A4E-2E86-4D43-9AA7-18D24FDF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7F94A61A-4AEB-43D5-AA09-6EE52DED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EC081CB3-73BF-4B21-B15E-040DD535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F3CFB28B-DCC0-4FB1-A898-4A498321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3DC33C5C-BA3F-4C17-B365-B767AD75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21E58364-AF52-4CD6-A653-66275753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27D1C14E-C07B-4088-8D65-AC9FC158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90137505-8877-4077-8FFA-223D64CC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135B0CAE-3A51-4904-A4D3-BDAC4628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6BDF97BD-F469-4592-ACF1-C63FB34C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DF1DF53F-E0BD-4DC0-92FF-762925AC1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E4BCC90E-0C0A-4D7B-94AB-0323EC47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BCAD1B33-46A8-4043-9FAD-E9D0072B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A6082988-836B-4C1B-955E-3ED1D8B3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DE116C6C-AB94-4B48-B440-8A204622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56B5D811-42B0-465B-A34C-49738E1E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25AB1614-F156-47EB-947A-BB095E4C4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F6046430-AAB5-4ADA-9817-F8BC1126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D3C2C009-FA14-4BCE-A5E8-5AAC343C0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B9F0BFAF-4849-457D-9156-867475BA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1A5575ED-0841-49C5-9326-D8A4B024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F53C6368-FF0B-4A5F-B29E-F32187D9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35DC4E43-1BFD-4BF0-BC71-A177D843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F6BFAFEB-FA30-42C5-A692-1FBA59AC9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DB74B70E-C977-4343-9D21-7CFDC208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60ECFF72-64F6-4783-B730-6CE5F280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6819DEE0-3AE1-403F-9110-B1D68CD7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F8B0E6B4-C128-4BE8-98F0-1BE1BA0A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C8CFC932-1617-4787-8D01-31BDFEB8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E2F6495A-DFD9-4C2E-8382-12E5179A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6C262511-C886-4B47-BE7E-F297A0F8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D9641904-75AE-4B68-9034-ECA46DE8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1B294484-3E2A-4E86-8FD1-685D5694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AD03018E-AC21-4B9D-A958-19D916AB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DE527A15-C6FD-427B-9C8B-EA2ABD05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901149EC-6F5B-4710-B8E1-83525996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48FF1B0C-4834-4768-8ADC-BC1DA0DB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C126CEC9-38D4-4B06-BCC8-F5004BBE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7D11D7FA-B430-4DBA-9F8E-05945ECF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88CB2CA-96D1-401F-A020-09531CA3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04EF2AE6-D7E3-41A9-8FAF-6C7D848E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614359D2-DA36-476E-86DE-2DE4B6F9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6978FF0F-B0D5-4DDA-AA3C-B0B1D5E4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AA2DE8B6-AD3A-4C6E-B6B6-AB62503F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57B3A002-4A90-4EF8-9063-2DACB0A5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0D6ECD4A-0B27-45E2-8408-C13BB7B2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E7964B0E-21CD-4031-AF75-89F1D267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837E0E3E-4B64-47CA-9FC1-BE652CC5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8B56C555-3D08-4D66-B2D9-B4777B31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9A735797-A11F-4F73-B790-84D58CBB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E252823A-1D59-40F6-A10E-8C5FF8D0E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1BE09EBE-EDCB-46EA-8365-BFE8044C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38D36D0B-1E76-4021-AF9E-2D47B944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4ED17191-60F3-4164-BB69-A45A7E5C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8515D88D-CEDE-4E60-8C99-60DF13CB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FDCC7107-4F5C-4116-9BAC-B080BD59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4B053747-F4D2-4021-8065-90FC094A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640C5D76-D56F-4627-B743-48E6CA03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5C89814A-60BB-4AA4-9C4C-AB8F77E6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066C880D-2A4B-4A2C-AD17-2A30B622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0235BECB-798E-4AA1-B317-59088449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AD47BF88-03ED-4CB8-9484-907D61398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7DA42102-CAB4-4DFB-A471-08C85A66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91EB6DE2-04B6-4776-91A9-7570A842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8ED7F771-BE14-407D-91D0-32072388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E1B883FC-8086-45CA-9ABA-98C47193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B8128124-5C1F-4FD6-895F-92C38EC4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3762684B-4972-495F-AD64-FFB6349B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AFDC1956-2248-426F-A034-6B6F1642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9AFAC590-A58A-40C1-9305-F8B63F2A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316E21F7-7C4C-4265-98B6-1139C0E4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418BAD6A-CC49-40CD-A753-FAB522B4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0FB86FD3-DF61-4020-8748-10EDDED17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8CF54612-039B-4014-9793-1F24F551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CB2B4229-5F18-452B-8E3A-81E7E7F7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BCEFF530-EB95-422F-9918-CA74ED1D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06EC938E-0094-4C58-B61D-72B994FE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491D0399-8372-465A-85BE-C48496855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3C63780D-5750-4982-B918-875B318A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3928E40A-42CE-47A8-B0ED-EE9591D0B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72F0614B-8555-4256-BDDB-8E01013B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585203C2-6CF5-4A01-A094-44659BE6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162268D2-C04A-4F95-BF29-EB73F9F9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0112A8B5-2ABD-47B1-A048-433E0A3B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26509F71-DFFF-4757-BF26-25648C4A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493E55E6-B175-4750-A539-5CFE2EB5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A84BDE74-0DF9-4123-BB10-068E282B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F79081B-FF4C-4262-B250-3C32C073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E9187637-1DC9-4C02-8102-93BEAC8B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E976FEBB-F00B-4A69-BD58-7B93EDAE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F3AD03ED-8271-450D-8DCE-35F4FA66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23673075-7315-4D8E-84A4-B4FFF5A1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07AE1050-E66B-4977-BDD0-37F3D9A3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F97763DB-B1BC-41EC-9D7E-81C43518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B925FC17-ABDA-4D2F-9FA5-A1CE83A8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0A5A434D-2492-4731-BB72-41CAA0ED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07F1F5B2-E382-4EDA-9D6F-1EF3D533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5B79EB0-B200-4070-88C8-C29D103C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2FF98A8-21FC-4881-BCEA-C08BB125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B011EE38-AD56-47B3-A6AC-50F07B43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B1A76295-FDAE-48BE-82A8-2573BA40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E2A08D0A-169B-45B1-B82D-8643F04C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F33E0504-2008-4191-9D85-70A43AE35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7DF8C0B-B098-4297-85CC-9F7A371C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6A8D755E-9C74-4222-81F7-7A996409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3089EE55-264A-4916-91B1-B65B69EA1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9F37B200-8616-4E75-BA96-7F836A893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76C6C32C-E4FB-4B20-B67C-6FCFF5A7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BB15D471-5A17-4335-9761-17E462EB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C87AB183-5244-42D5-8C5A-B37AE780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10B7F1DB-58E3-40E5-B3A0-4ADF3822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C7CD1F2D-0717-4FDF-B3A5-59F3C4CF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2570C888-62B9-4426-A78B-05B5EB1F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8CC2769D-BB9A-44F9-8D23-93EF808F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E5247811-F596-4CBF-8949-7ABABF4B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B2BCB59F-3685-4DEF-B622-08F226C3A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93838C92-0F63-4EB7-9C5C-A60E58B1F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26999D29-083E-4EE7-9101-12184AF0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4A99139C-03C4-435B-9B3C-9DCE5246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E2FB19BC-0A73-4C0C-B077-2A1E0610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446D9793-6C1F-4929-9E1B-547258C5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FF45C47F-E378-415A-9C6E-85573E19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3CD4EAB0-B0BD-4C6C-A1C9-8EF0D5F5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308CB90E-D5A6-41AA-94C7-D48C7FB7B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1D2B7085-3D90-4029-9127-2888FFE0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301F7323-D0D3-4C4E-8FBA-14D3CCE9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375F40D1-A9E5-4935-945B-7C4AAF19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A9BC6BEC-7D86-4F4C-A4A5-0079F90A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0F9E8F18-F2CC-442C-952D-81D12D6F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801EEA60-02A2-4876-87EB-3EF07FEA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C0B59329-C57F-4352-B530-A06BEAA5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D29B98CC-1E81-4754-860B-1016D2A9D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4F81B779-8419-4F7E-82DE-A315F566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A4B9822F-405D-4469-A9C5-B93388CF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8D7BC192-DB78-4360-863C-DE7C4F8A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CA35F589-98B5-4420-B8CC-E9573F9E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DD1769F7-D939-4979-9DD3-BBC7F0C7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70FE077E-4130-4417-9569-4E348FAF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0B1D21A2-1C92-4AD8-91F7-0F10143B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5A895585-19E3-493D-8284-2AEC442C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FFCCB494-D892-4CD4-92A6-84A48C00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44D7494C-6EC2-4403-B8A7-299196FEB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5A960F33-6F51-464E-8C33-A42BA92F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FBC279CC-2F86-4EB6-91E7-8B9FC071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190529B3-A542-4CDC-BB48-4563679E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7F66E813-9CF5-4051-8EFA-76F2E082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560AEE3E-2927-45DA-B0C3-7AA5DEC7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D8B9C73D-B2FC-4A5A-93CB-2B9D1C1E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34DCEB09-D3AE-4C21-BBAB-BE34C64F5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2D5914C3-665B-4606-B836-E2CC574A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0E4070EA-1314-4ADE-B41A-4FBE42EB6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6A6E4655-886D-4C01-8707-79077E2D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B0A27B46-207C-4E1B-B03D-2AA2C0E9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235B5A40-3998-4550-9E24-FEDCCC08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E6F9F4DD-68E2-41C0-8FD4-993FAAAF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87AA6538-AEA2-483F-BA2C-9DC5DCFA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8181CCF4-25CB-452D-A849-3C769FD7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BDC0310E-033D-4B58-9CDE-0DDA6D85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0C84EF55-C4CC-4600-9E87-5ED845C02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D3F843FC-AD22-43E2-BD34-2EA40F4A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AFEFA02A-2AC3-4147-B805-731367D4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3C3BF803-509A-42DF-9443-635DFBDE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7D209A12-4997-4772-BBEB-99D88BA0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D0DCBAAA-AD0B-435C-A363-3B4A639F8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7E50BB5F-3CF0-4FA6-9F71-BDBEF8C7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EE9A16F7-D4C6-481F-B2D2-FB25F36B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00046B56-B249-487A-9B1F-116DF91C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8872415C-CDA2-4D23-B21E-0D7A31F9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084201B2-11EA-426B-AD40-4E5BA9ED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A9C7AFE9-9A09-4957-B608-812CD5F0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E88548C8-071F-451B-B79A-E3BCA8F6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3801B7DB-C962-41EC-B575-BFF24CDF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7987B3BF-8EA9-4BEA-BB32-9501610B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8433EDB6-F460-4D2B-AB78-C0C19AC1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816EC45B-ADA4-4F84-ADDD-F8E21142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EDB4547F-4160-45A0-95FB-59819041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3A39DF6A-13F7-4DC1-81CD-970DCD02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7AFDFB03-EEA8-4A82-B5C9-6F9855A8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2F226D00-C11C-4ABD-9325-2652B8509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ADC98696-2B32-41D5-9341-5AE75BA0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A7680A1D-1984-4A84-A317-FE759666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785BD152-BF14-4D78-BE99-25A45A6F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6FC63AF1-B7BF-4637-B1BF-6722914F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EF2A6935-04BF-4D91-B631-0B19EB1D9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C150DFDB-2361-4385-AB1F-FE0F8D48C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7ADF84A4-7E57-4960-9162-F91202E57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6970411A-5FA9-4B19-99FC-9E472198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40548397-2B7E-4719-80AC-25D742DC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4D220B06-D937-435B-B725-63A55860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4B48596C-2CB7-44AE-91B6-2F34A615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E9387AE5-8B32-49B8-92F0-55557D32B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2A57A0A1-94B8-4ED6-8F02-049B1A80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B0978D1E-FE39-45B7-83BF-15BD5879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92992D6A-853D-42F9-9B1D-5FEAD5CB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28ACDD67-A287-4C71-BC2A-1C5C6C9B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6E3D3A29-EF37-4EEE-89A1-80E84C4D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79E1938D-3FEE-4019-BBC9-DBEB13DA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9C298536-89ED-4DF5-AD43-A291CE30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303055D2-D888-45F6-826B-159FC6C0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15A46D5E-75D0-4F94-B90D-03647E53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38AD918C-AA0C-4CB3-AF96-7FFFFDDB1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5E5796B9-5772-4984-B56B-C2B3DF2D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615EC441-2365-4692-8E2E-4FF28F2C9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7039EF6B-FE63-416E-9A71-612A61C2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312346F0-74F6-4DDC-B18F-47BB81FB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B1815CC3-F6FE-4A44-A4FA-46BC18D95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8A712CEB-EC57-4779-80C2-D5C574C0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045B1145-2B6A-4F6B-B0A6-004E7D0A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2A4F3914-99A5-47B5-8B96-3B744B01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F44CF79F-25C2-422F-8E85-5CDB0035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6AB0CD80-E508-48A9-9D0A-DB82DF32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C68BA4A2-6E87-47B5-9A39-C77F0E34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94759AE2-7AFF-41A8-8A78-4EFA18BD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EAB62FBB-EC03-4AB7-9DC8-32C90C46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A0FC1488-CDAC-43C7-9C68-89AE9A4C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9DA7E79C-60AC-4B84-8B93-2FA419BEC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F2317AD7-74E9-4BBD-A23E-686F469C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687CB28D-380E-44F5-8B0B-6876BD84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D4BE7ABF-95A0-4F4F-949F-617DEF3B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F2E569D1-7AFF-4664-9ED5-B4933814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9706BDC3-CB24-4017-B8FD-642C10E3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3AE74C31-6063-4122-B1CD-FFD855E8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33B98686-0DBB-4A41-A5B9-9D081191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DB864ACE-4149-49D5-AD7A-DCA9DF1B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2AE2B52A-D923-4C4D-A064-192347A4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B843958B-D10B-482B-83A7-8CBDD6B4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040D13F0-5AB3-4181-B391-4ACEADE6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1F536AD0-CA73-46F7-BF27-1753F83C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A06A695F-C0E3-493B-815A-A61C5047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6546F7BB-3726-4F60-A59B-CEC798A1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07009C8B-CC30-415B-8E44-C2D155EB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EA82E3E9-5464-4E8C-B138-8BAB9E0B0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3532818B-3BAE-4897-8FC0-C94CE068E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5E933283-3E55-42AA-92EF-B4B654FB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D3FFA7E7-3B7F-4A50-99B1-1B0BD401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3605881F-B79B-451C-BF43-BE250AB0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1E6F1C0B-13A7-4612-A655-CC7E1997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7632AC5C-2679-43CA-ABF6-86FE50750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E42C356A-63F6-4842-BFC1-D98F22D1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5E6C0905-306E-4520-B4EE-FBA071D7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B5A6E427-9381-426E-AAEE-6AE18814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B35AC059-4015-4B39-896B-579BBCAF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C11C5024-3D9B-496C-8F17-92E917D0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265C8317-77D2-44A4-84C2-11533AAA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447983BA-D3E1-4336-9A39-E1A614B73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7DD3717D-C948-4D64-80A6-20CEE5B0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F357CD2D-E227-40B9-903F-E6E5A071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09999D1D-2AC0-4ACF-83B3-42EBEA3F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A6D3E1AA-12EE-4701-940B-02099D96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15695F9E-D83D-4B56-B78F-E3287D32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528E6461-6CE6-419C-ABA0-B5B38E64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4F483D7F-A469-456F-9938-E32C6A95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4240AFA3-ACBD-4231-9A5E-44B76548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B3BEF7F5-E23F-48A2-A271-D4ED8846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EB0C9D3F-0EC3-4CB5-B4EA-E238A278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BF747CC1-50C2-4113-9A1A-286CA639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C77679D4-75E0-41F0-8F31-492DF2FC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1462C01B-485E-4346-9310-B822FDB21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AB4D8605-010A-49BA-84AB-AA067C79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58DD39DB-65F2-4856-8313-39DB1222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FCD951F1-DA30-487E-B842-9400262B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7790BF8C-70EF-4B45-A76C-542AB2A7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B89B116E-2964-4917-8883-40C72AD5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7B32EF9C-E97D-4F93-96CB-5D038A4E4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9218-E9E1-48E8-A7E9-1727B90CEDFC}">
  <dimension ref="A1:V56"/>
  <sheetViews>
    <sheetView showGridLines="0" tabSelected="1" workbookViewId="0">
      <selection activeCell="R12" sqref="R12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82031.627999999997</v>
      </c>
      <c r="C8" s="27">
        <v>27838.224000000002</v>
      </c>
      <c r="D8" s="26">
        <v>75603.631000000008</v>
      </c>
      <c r="E8" s="27">
        <v>46198.798999999999</v>
      </c>
      <c r="F8" s="28">
        <v>80328.578999999998</v>
      </c>
      <c r="G8" s="29">
        <v>11123.985000000001</v>
      </c>
      <c r="H8" s="28">
        <v>92160.847000000009</v>
      </c>
      <c r="I8" s="29">
        <v>19765.18</v>
      </c>
      <c r="J8" s="28">
        <f t="shared" ref="J8:K23" si="0">+((H8*100/F8)-100)</f>
        <v>14.729836064945218</v>
      </c>
      <c r="K8" s="30">
        <f t="shared" si="0"/>
        <v>77.680750198782164</v>
      </c>
      <c r="L8" s="28">
        <f t="shared" ref="L8:M23" si="1">+((H8*100/B8)-100)</f>
        <v>12.347943405438713</v>
      </c>
      <c r="M8" s="31">
        <f t="shared" si="1"/>
        <v>-28.999852864176972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1651.143</v>
      </c>
      <c r="C9" s="36">
        <v>87.527000000000001</v>
      </c>
      <c r="D9" s="35">
        <v>7005.7070000000003</v>
      </c>
      <c r="E9" s="36">
        <v>102.755</v>
      </c>
      <c r="F9" s="37">
        <v>6866.5159999999996</v>
      </c>
      <c r="G9" s="38">
        <v>582.11200000000008</v>
      </c>
      <c r="H9" s="37">
        <v>5429.7659999999996</v>
      </c>
      <c r="I9" s="39">
        <v>68.680000000000007</v>
      </c>
      <c r="J9" s="40">
        <f>+((H9*100/F9)-100)</f>
        <v>-20.924002798507999</v>
      </c>
      <c r="K9" s="41">
        <f>+((I9*100/G9)-100)</f>
        <v>-88.201583200483753</v>
      </c>
      <c r="L9" s="40">
        <f>+((H9*100/B9)-100)</f>
        <v>228.84892465401236</v>
      </c>
      <c r="M9" s="42">
        <f>+((I9*100/C9)-100)</f>
        <v>-21.532784169456278</v>
      </c>
      <c r="N9" s="32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10347.540000000001</v>
      </c>
      <c r="C10" s="48">
        <v>5374.6679999999997</v>
      </c>
      <c r="D10" s="47">
        <v>4225.3959999999997</v>
      </c>
      <c r="E10" s="48">
        <v>144.322</v>
      </c>
      <c r="F10" s="49">
        <v>6563.3680000000004</v>
      </c>
      <c r="G10" s="38">
        <v>208.37800000000001</v>
      </c>
      <c r="H10" s="49">
        <v>5006.509</v>
      </c>
      <c r="I10" s="50">
        <v>933.6099999999999</v>
      </c>
      <c r="J10" s="40">
        <f>+((H10*100/F10)-100)</f>
        <v>-23.720428292303581</v>
      </c>
      <c r="K10" s="41">
        <f t="shared" si="0"/>
        <v>348.03674092274605</v>
      </c>
      <c r="L10" s="40">
        <f t="shared" si="1"/>
        <v>-51.616432504730597</v>
      </c>
      <c r="M10" s="42">
        <f t="shared" si="1"/>
        <v>-82.629438692771345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45851.945999999996</v>
      </c>
      <c r="C11" s="48">
        <v>15894.399000000001</v>
      </c>
      <c r="D11" s="47">
        <v>42134.945999999996</v>
      </c>
      <c r="E11" s="48">
        <v>44908.714</v>
      </c>
      <c r="F11" s="49">
        <v>49503.233</v>
      </c>
      <c r="G11" s="38">
        <v>9108.232</v>
      </c>
      <c r="H11" s="49">
        <v>59109.396000000001</v>
      </c>
      <c r="I11" s="50">
        <v>12813.287</v>
      </c>
      <c r="J11" s="53">
        <f t="shared" si="0"/>
        <v>19.405122489676572</v>
      </c>
      <c r="K11" s="54">
        <f t="shared" si="0"/>
        <v>40.678092081975961</v>
      </c>
      <c r="L11" s="55">
        <f t="shared" si="1"/>
        <v>28.913603797753751</v>
      </c>
      <c r="M11" s="56">
        <f t="shared" si="1"/>
        <v>-19.384891495425535</v>
      </c>
      <c r="N11" s="32"/>
      <c r="O11" s="14"/>
      <c r="P11" s="51"/>
      <c r="Q11" s="51"/>
    </row>
    <row r="12" spans="1:22" x14ac:dyDescent="0.25">
      <c r="A12" s="52" t="s">
        <v>15</v>
      </c>
      <c r="B12" s="47">
        <v>12907.720000000001</v>
      </c>
      <c r="C12" s="48">
        <v>3091.9470000000001</v>
      </c>
      <c r="D12" s="47">
        <v>14545.159</v>
      </c>
      <c r="E12" s="48">
        <v>848.47499999999991</v>
      </c>
      <c r="F12" s="49">
        <v>12499.677</v>
      </c>
      <c r="G12" s="38">
        <v>428.36400000000003</v>
      </c>
      <c r="H12" s="49">
        <v>19490.769</v>
      </c>
      <c r="I12" s="50">
        <v>5326.2830000000004</v>
      </c>
      <c r="J12" s="53">
        <f t="shared" si="0"/>
        <v>55.93018123588314</v>
      </c>
      <c r="K12" s="54">
        <f t="shared" si="0"/>
        <v>1143.4011728343185</v>
      </c>
      <c r="L12" s="55">
        <f t="shared" si="1"/>
        <v>51.000866148320512</v>
      </c>
      <c r="M12" s="56">
        <f t="shared" si="1"/>
        <v>72.26307566074064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11273.279</v>
      </c>
      <c r="C13" s="48">
        <v>3389.683</v>
      </c>
      <c r="D13" s="47">
        <v>7692.4229999999998</v>
      </c>
      <c r="E13" s="48">
        <v>194.53300000000002</v>
      </c>
      <c r="F13" s="49">
        <v>4895.7849999999999</v>
      </c>
      <c r="G13" s="38">
        <v>796.899</v>
      </c>
      <c r="H13" s="49">
        <v>3124.4070000000002</v>
      </c>
      <c r="I13" s="50">
        <v>623.32000000000005</v>
      </c>
      <c r="J13" s="36">
        <f t="shared" si="0"/>
        <v>-36.181695070351331</v>
      </c>
      <c r="K13" s="58">
        <f t="shared" si="0"/>
        <v>-21.781806728330679</v>
      </c>
      <c r="L13" s="36">
        <f t="shared" si="1"/>
        <v>-72.284842768461601</v>
      </c>
      <c r="M13" s="59">
        <f t="shared" si="1"/>
        <v>-81.611259813970804</v>
      </c>
      <c r="N13" s="32"/>
    </row>
    <row r="14" spans="1:22" s="33" customFormat="1" x14ac:dyDescent="0.25">
      <c r="A14" s="60" t="s">
        <v>17</v>
      </c>
      <c r="B14" s="61">
        <v>1192.579</v>
      </c>
      <c r="C14" s="62">
        <v>407.52</v>
      </c>
      <c r="D14" s="61">
        <v>488.98099999999999</v>
      </c>
      <c r="E14" s="62">
        <v>0</v>
      </c>
      <c r="F14" s="61">
        <v>111.852</v>
      </c>
      <c r="G14" s="62">
        <v>194.84</v>
      </c>
      <c r="H14" s="63">
        <v>245.357</v>
      </c>
      <c r="I14" s="39">
        <v>0</v>
      </c>
      <c r="J14" s="64">
        <f t="shared" si="0"/>
        <v>119.35861674355399</v>
      </c>
      <c r="K14" s="65" t="s">
        <v>18</v>
      </c>
      <c r="L14" s="64">
        <f t="shared" si="1"/>
        <v>-79.426352468054517</v>
      </c>
      <c r="M14" s="66" t="s">
        <v>18</v>
      </c>
      <c r="N14" s="32"/>
      <c r="O14" s="67"/>
      <c r="P14" s="67"/>
      <c r="Q14" s="67"/>
      <c r="R14" s="67"/>
      <c r="S14" s="67"/>
    </row>
    <row r="15" spans="1:22" x14ac:dyDescent="0.25">
      <c r="A15" s="46" t="s">
        <v>13</v>
      </c>
      <c r="B15" s="68">
        <v>950.745</v>
      </c>
      <c r="C15" s="69">
        <v>314.56</v>
      </c>
      <c r="D15" s="68">
        <v>147.172</v>
      </c>
      <c r="E15" s="70">
        <v>0</v>
      </c>
      <c r="F15" s="68">
        <v>16.544</v>
      </c>
      <c r="G15" s="69">
        <v>0</v>
      </c>
      <c r="H15" s="71">
        <v>187.28899999999999</v>
      </c>
      <c r="I15" s="39">
        <v>0</v>
      </c>
      <c r="J15" s="40">
        <f t="shared" si="0"/>
        <v>1032.0660058027079</v>
      </c>
      <c r="K15" s="41" t="s">
        <v>18</v>
      </c>
      <c r="L15" s="72">
        <f t="shared" si="1"/>
        <v>-80.300816727934404</v>
      </c>
      <c r="M15" s="42" t="s">
        <v>18</v>
      </c>
      <c r="N15" s="32"/>
      <c r="O15" s="14"/>
      <c r="P15" s="51"/>
      <c r="Q15" s="51"/>
    </row>
    <row r="16" spans="1:22" x14ac:dyDescent="0.25">
      <c r="A16" s="57" t="s">
        <v>14</v>
      </c>
      <c r="B16" s="73">
        <v>241.834</v>
      </c>
      <c r="C16" s="74">
        <v>92.96</v>
      </c>
      <c r="D16" s="73">
        <v>341.80899999999997</v>
      </c>
      <c r="E16" s="75">
        <v>0</v>
      </c>
      <c r="F16" s="73">
        <v>95.308000000000007</v>
      </c>
      <c r="G16" s="74">
        <v>194.84</v>
      </c>
      <c r="H16" s="76">
        <v>58.067999999999998</v>
      </c>
      <c r="I16" s="77">
        <v>0</v>
      </c>
      <c r="J16" s="36">
        <f t="shared" si="0"/>
        <v>-39.07332018298569</v>
      </c>
      <c r="K16" s="58" t="s">
        <v>18</v>
      </c>
      <c r="L16" s="36">
        <f t="shared" si="1"/>
        <v>-75.988487971087608</v>
      </c>
      <c r="M16" s="59" t="s">
        <v>18</v>
      </c>
      <c r="N16" s="32"/>
      <c r="O16" s="14"/>
      <c r="P16" s="51"/>
      <c r="Q16" s="51"/>
    </row>
    <row r="17" spans="1:19" s="33" customFormat="1" x14ac:dyDescent="0.25">
      <c r="A17" s="60" t="s">
        <v>19</v>
      </c>
      <c r="B17" s="26">
        <v>9613.1719999999987</v>
      </c>
      <c r="C17" s="27">
        <v>4333.2489999999998</v>
      </c>
      <c r="D17" s="26">
        <v>6197.348</v>
      </c>
      <c r="E17" s="27">
        <v>156.06</v>
      </c>
      <c r="F17" s="26">
        <v>5100.4459999999999</v>
      </c>
      <c r="G17" s="78">
        <v>2313.4699999999998</v>
      </c>
      <c r="H17" s="28">
        <v>5895.2390000000005</v>
      </c>
      <c r="I17" s="39">
        <v>874.65700000000004</v>
      </c>
      <c r="J17" s="64">
        <f t="shared" si="0"/>
        <v>15.58281373824957</v>
      </c>
      <c r="K17" s="65">
        <f t="shared" si="0"/>
        <v>-62.192853159971818</v>
      </c>
      <c r="L17" s="64">
        <f t="shared" si="1"/>
        <v>-38.675402874306201</v>
      </c>
      <c r="M17" s="66">
        <f t="shared" si="1"/>
        <v>-79.815214865335463</v>
      </c>
      <c r="N17" s="32"/>
      <c r="O17" s="67"/>
      <c r="P17" s="67"/>
      <c r="Q17" s="67"/>
      <c r="R17" s="67"/>
      <c r="S17" s="67"/>
    </row>
    <row r="18" spans="1:19" x14ac:dyDescent="0.25">
      <c r="A18" s="46" t="s">
        <v>13</v>
      </c>
      <c r="B18" s="35">
        <v>462.60399999999998</v>
      </c>
      <c r="C18" s="36">
        <v>0</v>
      </c>
      <c r="D18" s="35">
        <v>972.89</v>
      </c>
      <c r="E18" s="36">
        <v>0</v>
      </c>
      <c r="F18" s="35">
        <v>1315.57</v>
      </c>
      <c r="G18" s="79">
        <v>0</v>
      </c>
      <c r="H18" s="37">
        <v>3044.8940000000002</v>
      </c>
      <c r="I18" s="39">
        <v>0</v>
      </c>
      <c r="J18" s="40">
        <f t="shared" si="0"/>
        <v>131.45054995173197</v>
      </c>
      <c r="K18" s="41" t="s">
        <v>18</v>
      </c>
      <c r="L18" s="40">
        <f t="shared" si="1"/>
        <v>558.20745172977331</v>
      </c>
      <c r="M18" s="42" t="s">
        <v>18</v>
      </c>
      <c r="N18" s="32"/>
      <c r="O18" s="14"/>
      <c r="P18" s="51"/>
      <c r="Q18" s="51"/>
    </row>
    <row r="19" spans="1:19" x14ac:dyDescent="0.25">
      <c r="A19" s="52" t="s">
        <v>14</v>
      </c>
      <c r="B19" s="47">
        <v>7263.0420000000004</v>
      </c>
      <c r="C19" s="80">
        <v>1309.27</v>
      </c>
      <c r="D19" s="47">
        <v>3016.1849999999999</v>
      </c>
      <c r="E19" s="48">
        <v>0</v>
      </c>
      <c r="F19" s="47">
        <v>2672.674</v>
      </c>
      <c r="G19" s="80">
        <v>0</v>
      </c>
      <c r="H19" s="49">
        <v>1851.9009999999998</v>
      </c>
      <c r="I19" s="50">
        <v>251.977</v>
      </c>
      <c r="J19" s="53">
        <f t="shared" si="0"/>
        <v>-30.709805984568277</v>
      </c>
      <c r="K19" s="54" t="s">
        <v>18</v>
      </c>
      <c r="L19" s="55">
        <f t="shared" si="1"/>
        <v>-74.502405465919111</v>
      </c>
      <c r="M19" s="56">
        <f t="shared" si="1"/>
        <v>-80.754389850832908</v>
      </c>
      <c r="N19" s="32"/>
      <c r="O19" s="14"/>
      <c r="P19" s="51"/>
      <c r="Q19" s="51"/>
    </row>
    <row r="20" spans="1:19" x14ac:dyDescent="0.25">
      <c r="A20" s="57" t="s">
        <v>20</v>
      </c>
      <c r="B20" s="73">
        <v>1887.5260000000001</v>
      </c>
      <c r="C20" s="75">
        <v>3023.9789999999998</v>
      </c>
      <c r="D20" s="47">
        <v>2208.2730000000001</v>
      </c>
      <c r="E20" s="48">
        <v>156.06</v>
      </c>
      <c r="F20" s="47">
        <v>1112.202</v>
      </c>
      <c r="G20" s="80">
        <v>2313.4699999999998</v>
      </c>
      <c r="H20" s="49">
        <v>998.44399999999996</v>
      </c>
      <c r="I20" s="81">
        <v>622.67999999999995</v>
      </c>
      <c r="J20" s="82">
        <f t="shared" si="0"/>
        <v>-10.22817797486428</v>
      </c>
      <c r="K20" s="83">
        <f t="shared" si="0"/>
        <v>-73.084587221792376</v>
      </c>
      <c r="L20" s="84">
        <f t="shared" si="1"/>
        <v>-47.103033282720347</v>
      </c>
      <c r="M20" s="85">
        <f t="shared" si="1"/>
        <v>-79.408587162807677</v>
      </c>
      <c r="N20" s="32"/>
      <c r="O20" s="14"/>
      <c r="P20" s="51"/>
      <c r="Q20" s="51"/>
    </row>
    <row r="21" spans="1:19" x14ac:dyDescent="0.25">
      <c r="A21" s="86" t="s">
        <v>21</v>
      </c>
      <c r="B21" s="35">
        <v>773.173</v>
      </c>
      <c r="C21" s="36">
        <v>0</v>
      </c>
      <c r="D21" s="68">
        <v>2383.018</v>
      </c>
      <c r="E21" s="70">
        <v>199.738</v>
      </c>
      <c r="F21" s="68">
        <v>2072.1610000000001</v>
      </c>
      <c r="G21" s="69">
        <v>246.50200000000001</v>
      </c>
      <c r="H21" s="71">
        <v>1160.2360000000001</v>
      </c>
      <c r="I21" s="39">
        <v>416.09399999999999</v>
      </c>
      <c r="J21" s="87">
        <f t="shared" si="0"/>
        <v>-44.008404752333433</v>
      </c>
      <c r="K21" s="41">
        <f t="shared" si="0"/>
        <v>68.799441789518937</v>
      </c>
      <c r="L21" s="88">
        <f t="shared" si="1"/>
        <v>50.061629156734654</v>
      </c>
      <c r="M21" s="42" t="s">
        <v>18</v>
      </c>
      <c r="N21" s="32"/>
      <c r="O21" s="14"/>
      <c r="P21" s="51"/>
      <c r="Q21" s="51"/>
    </row>
    <row r="22" spans="1:19" x14ac:dyDescent="0.25">
      <c r="A22" s="52" t="s">
        <v>22</v>
      </c>
      <c r="B22" s="47">
        <v>2204.4070000000002</v>
      </c>
      <c r="C22" s="80">
        <v>369.62799999999999</v>
      </c>
      <c r="D22" s="47">
        <v>256.30700000000002</v>
      </c>
      <c r="E22" s="48">
        <v>0</v>
      </c>
      <c r="F22" s="47">
        <v>277.98399999999998</v>
      </c>
      <c r="G22" s="80">
        <v>0</v>
      </c>
      <c r="H22" s="49">
        <v>197.833</v>
      </c>
      <c r="I22" s="50">
        <v>23.07</v>
      </c>
      <c r="J22" s="89">
        <f>+((H22*100/F22)-100)</f>
        <v>-28.832954414642572</v>
      </c>
      <c r="K22" s="54" t="s">
        <v>18</v>
      </c>
      <c r="L22" s="90">
        <f t="shared" si="1"/>
        <v>-91.025568327445882</v>
      </c>
      <c r="M22" s="56">
        <f t="shared" si="1"/>
        <v>-93.758589717229214</v>
      </c>
      <c r="N22" s="32"/>
      <c r="O22" s="14"/>
      <c r="P22" s="51"/>
      <c r="Q22" s="51"/>
    </row>
    <row r="23" spans="1:19" x14ac:dyDescent="0.25">
      <c r="A23" s="52" t="s">
        <v>23</v>
      </c>
      <c r="B23" s="47">
        <v>1724.8389999999999</v>
      </c>
      <c r="C23" s="80">
        <v>3586.498</v>
      </c>
      <c r="D23" s="47">
        <v>1571.1109999999999</v>
      </c>
      <c r="E23" s="48">
        <v>26.54</v>
      </c>
      <c r="F23" s="47">
        <v>1515.202</v>
      </c>
      <c r="G23" s="80">
        <v>311.16899999999998</v>
      </c>
      <c r="H23" s="49">
        <v>936.88200000000006</v>
      </c>
      <c r="I23" s="50">
        <v>53.94</v>
      </c>
      <c r="J23" s="89">
        <f t="shared" si="0"/>
        <v>-38.167848247296391</v>
      </c>
      <c r="K23" s="54">
        <f t="shared" si="0"/>
        <v>-82.66536833682018</v>
      </c>
      <c r="L23" s="90">
        <f t="shared" si="1"/>
        <v>-45.682930406837961</v>
      </c>
      <c r="M23" s="56">
        <f t="shared" si="1"/>
        <v>-98.496025928356858</v>
      </c>
      <c r="N23" s="32"/>
      <c r="O23" s="14"/>
      <c r="P23" s="51"/>
      <c r="Q23" s="51"/>
    </row>
    <row r="24" spans="1:19" x14ac:dyDescent="0.25">
      <c r="A24" s="52" t="s">
        <v>24</v>
      </c>
      <c r="B24" s="47">
        <v>195.30199999999999</v>
      </c>
      <c r="C24" s="80">
        <v>504.48</v>
      </c>
      <c r="D24" s="47">
        <v>0</v>
      </c>
      <c r="E24" s="48">
        <v>131.72</v>
      </c>
      <c r="F24" s="47">
        <v>0</v>
      </c>
      <c r="G24" s="80">
        <v>191.72</v>
      </c>
      <c r="H24" s="49">
        <v>1085.6109999999999</v>
      </c>
      <c r="I24" s="50">
        <v>160.708</v>
      </c>
      <c r="J24" s="89" t="s">
        <v>18</v>
      </c>
      <c r="K24" s="54">
        <f t="shared" ref="K24:K36" si="2">+((I24*100/G24)-100)</f>
        <v>-16.175672856248696</v>
      </c>
      <c r="L24" s="90">
        <f t="shared" ref="L24:M36" si="3">+((H24*100/B24)-100)</f>
        <v>455.862715179568</v>
      </c>
      <c r="M24" s="56">
        <f t="shared" si="3"/>
        <v>-68.143831271804629</v>
      </c>
      <c r="N24" s="32"/>
      <c r="O24" s="14"/>
      <c r="P24" s="51"/>
      <c r="Q24" s="51"/>
    </row>
    <row r="25" spans="1:19" x14ac:dyDescent="0.25">
      <c r="A25" s="52" t="s">
        <v>25</v>
      </c>
      <c r="B25" s="47">
        <v>1900.826</v>
      </c>
      <c r="C25" s="80">
        <v>76.790000000000006</v>
      </c>
      <c r="D25" s="47">
        <v>605.41200000000003</v>
      </c>
      <c r="E25" s="48">
        <v>25.044</v>
      </c>
      <c r="F25" s="47">
        <v>357.93599999999998</v>
      </c>
      <c r="G25" s="80">
        <v>0</v>
      </c>
      <c r="H25" s="49">
        <v>613.89099999999996</v>
      </c>
      <c r="I25" s="50">
        <v>0</v>
      </c>
      <c r="J25" s="90">
        <f t="shared" ref="J25:K28" si="4">+((H25*100/F25)-100)</f>
        <v>71.508593715077552</v>
      </c>
      <c r="K25" s="54" t="s">
        <v>18</v>
      </c>
      <c r="L25" s="90">
        <f t="shared" si="3"/>
        <v>-67.70398763484927</v>
      </c>
      <c r="M25" s="56" t="s">
        <v>18</v>
      </c>
      <c r="N25" s="32"/>
      <c r="O25" s="14"/>
      <c r="P25" s="51"/>
      <c r="Q25" s="51"/>
    </row>
    <row r="26" spans="1:19" x14ac:dyDescent="0.25">
      <c r="A26" s="52" t="s">
        <v>26</v>
      </c>
      <c r="B26" s="47">
        <v>17088.482</v>
      </c>
      <c r="C26" s="80">
        <v>675.75800000000004</v>
      </c>
      <c r="D26" s="47">
        <v>26779.957999999999</v>
      </c>
      <c r="E26" s="48">
        <v>1097.367</v>
      </c>
      <c r="F26" s="47">
        <v>12015.853999999999</v>
      </c>
      <c r="G26" s="80">
        <v>1301.1469999999999</v>
      </c>
      <c r="H26" s="49">
        <v>10562.534</v>
      </c>
      <c r="I26" s="50">
        <v>1412.5609999999999</v>
      </c>
      <c r="J26" s="90">
        <f t="shared" si="4"/>
        <v>-12.09502046213278</v>
      </c>
      <c r="K26" s="54">
        <f t="shared" si="2"/>
        <v>8.5627527097245775</v>
      </c>
      <c r="L26" s="90">
        <f t="shared" si="3"/>
        <v>-38.189161565082266</v>
      </c>
      <c r="M26" s="56">
        <f t="shared" si="3"/>
        <v>109.03355935112864</v>
      </c>
      <c r="N26" s="32"/>
      <c r="O26" s="14"/>
      <c r="P26" s="51"/>
      <c r="Q26" s="51"/>
    </row>
    <row r="27" spans="1:19" x14ac:dyDescent="0.25">
      <c r="A27" s="52" t="s">
        <v>27</v>
      </c>
      <c r="B27" s="47">
        <v>12182.4</v>
      </c>
      <c r="C27" s="48">
        <v>5700.1</v>
      </c>
      <c r="D27" s="47">
        <v>7614.8770000000004</v>
      </c>
      <c r="E27" s="48">
        <v>1752.9850000000001</v>
      </c>
      <c r="F27" s="47">
        <v>6975.9290000000001</v>
      </c>
      <c r="G27" s="80">
        <v>2264.14</v>
      </c>
      <c r="H27" s="49">
        <v>9455.3280000000013</v>
      </c>
      <c r="I27" s="50">
        <v>1490.1419999999998</v>
      </c>
      <c r="J27" s="90">
        <f t="shared" si="4"/>
        <v>35.542205203063304</v>
      </c>
      <c r="K27" s="54">
        <f t="shared" si="4"/>
        <v>-34.185076894538327</v>
      </c>
      <c r="L27" s="90">
        <f t="shared" si="3"/>
        <v>-22.385342789598099</v>
      </c>
      <c r="M27" s="56">
        <f t="shared" si="3"/>
        <v>-73.857616533043284</v>
      </c>
      <c r="N27" s="32"/>
      <c r="O27" s="14"/>
      <c r="P27" s="51"/>
      <c r="Q27" s="51"/>
    </row>
    <row r="28" spans="1:19" x14ac:dyDescent="0.25">
      <c r="A28" s="91" t="s">
        <v>28</v>
      </c>
      <c r="B28" s="47">
        <v>0</v>
      </c>
      <c r="C28" s="48">
        <v>0</v>
      </c>
      <c r="D28" s="47">
        <v>0</v>
      </c>
      <c r="E28" s="48">
        <v>0</v>
      </c>
      <c r="F28" s="47">
        <v>0</v>
      </c>
      <c r="G28" s="80">
        <v>7.5</v>
      </c>
      <c r="H28" s="49">
        <v>0.77500000000000002</v>
      </c>
      <c r="I28" s="50">
        <v>0</v>
      </c>
      <c r="J28" s="90" t="s">
        <v>18</v>
      </c>
      <c r="K28" s="54" t="s">
        <v>18</v>
      </c>
      <c r="L28" s="90" t="s">
        <v>18</v>
      </c>
      <c r="M28" s="56" t="s">
        <v>18</v>
      </c>
      <c r="N28" s="32"/>
      <c r="O28" s="14"/>
      <c r="P28" s="51"/>
      <c r="Q28" s="51"/>
    </row>
    <row r="29" spans="1:19" s="1" customFormat="1" x14ac:dyDescent="0.25">
      <c r="A29" s="92" t="s">
        <v>29</v>
      </c>
      <c r="B29" s="93">
        <v>128896.808</v>
      </c>
      <c r="C29" s="94">
        <v>43492.247000000003</v>
      </c>
      <c r="D29" s="95">
        <v>121500.64299999998</v>
      </c>
      <c r="E29" s="96">
        <v>49588.253000000004</v>
      </c>
      <c r="F29" s="97">
        <v>108755.943</v>
      </c>
      <c r="G29" s="97">
        <v>10990.322</v>
      </c>
      <c r="H29" s="97">
        <v>122314.533</v>
      </c>
      <c r="I29" s="97">
        <v>24196.352000000003</v>
      </c>
      <c r="J29" s="97">
        <f>+((H29*100/F29)-100)</f>
        <v>12.466987666136077</v>
      </c>
      <c r="K29" s="97">
        <f>+((I29*100/G29)-100)</f>
        <v>120.16053760754235</v>
      </c>
      <c r="L29" s="97">
        <f>+((H29*100/B29)-100)</f>
        <v>-5.1066237419936868</v>
      </c>
      <c r="M29" s="95">
        <f>+((I29*100/C29)-100)</f>
        <v>-44.366286708525315</v>
      </c>
    </row>
    <row r="30" spans="1:19" s="1" customFormat="1" x14ac:dyDescent="0.25">
      <c r="A30" s="98" t="s">
        <v>30</v>
      </c>
      <c r="B30" s="99"/>
      <c r="C30" s="99"/>
      <c r="D30" s="99"/>
      <c r="E30" s="99"/>
      <c r="F30" s="99"/>
      <c r="G30" s="99"/>
      <c r="H30" s="99"/>
      <c r="I30" s="99"/>
      <c r="J30" s="98"/>
      <c r="K30" s="98"/>
      <c r="L30" s="98"/>
      <c r="M30" s="98"/>
    </row>
    <row r="31" spans="1:19" s="1" customFormat="1" ht="15" customHeight="1" x14ac:dyDescent="0.25">
      <c r="A31" s="100" t="s">
        <v>31</v>
      </c>
      <c r="B31" s="100"/>
      <c r="C31" s="100"/>
      <c r="D31" s="100"/>
      <c r="E31" s="100"/>
      <c r="F31" s="101"/>
      <c r="G31" s="101"/>
      <c r="H31" s="101"/>
      <c r="I31" s="101"/>
      <c r="K31" s="51"/>
      <c r="L31" s="51"/>
      <c r="M31" s="51"/>
    </row>
    <row r="32" spans="1:19" s="1" customFormat="1" x14ac:dyDescent="0.25">
      <c r="A32" s="100" t="s">
        <v>32</v>
      </c>
      <c r="B32" s="100"/>
      <c r="C32" s="100"/>
      <c r="D32" s="100"/>
      <c r="E32" s="100"/>
      <c r="F32" s="102"/>
      <c r="J32" s="103"/>
      <c r="K32" s="51"/>
      <c r="L32" s="51"/>
      <c r="M32" s="51"/>
    </row>
    <row r="33" spans="1:13" s="1" customFormat="1" ht="15" customHeight="1" x14ac:dyDescent="0.25">
      <c r="A33" s="104" t="s">
        <v>33</v>
      </c>
      <c r="B33" s="105"/>
      <c r="C33" s="105"/>
      <c r="D33" s="105"/>
      <c r="E33" s="105"/>
      <c r="F33" s="105"/>
      <c r="G33" s="105"/>
      <c r="H33" s="105"/>
      <c r="I33" s="105"/>
      <c r="J33" s="106"/>
      <c r="K33" s="103" t="s">
        <v>34</v>
      </c>
      <c r="L33" s="98"/>
      <c r="M33" s="98"/>
    </row>
    <row r="34" spans="1:13" s="1" customFormat="1" x14ac:dyDescent="0.25">
      <c r="B34" s="51"/>
      <c r="C34" s="51"/>
    </row>
    <row r="35" spans="1:13" s="1" customFormat="1" x14ac:dyDescent="0.25">
      <c r="J35" s="103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37_39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2023-10-04T10:19:17Z</dcterms:created>
  <dcterms:modified xsi:type="dcterms:W3CDTF">2023-10-04T10:20:20Z</dcterms:modified>
</cp:coreProperties>
</file>