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D5357089-8A4E-458E-84A1-28C9B429F4F7}" xr6:coauthVersionLast="47" xr6:coauthVersionMax="47" xr10:uidLastSave="{00000000-0000-0000-0000-000000000000}"/>
  <bookViews>
    <workbookView xWindow="-120" yWindow="-120" windowWidth="29040" windowHeight="17640" xr2:uid="{B954C45C-5464-4F78-9EC6-2BB01C4F8D83}"/>
  </bookViews>
  <sheets>
    <sheet name="kiekiai_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M26" i="1"/>
  <c r="L26" i="1"/>
  <c r="K26" i="1"/>
  <c r="J26" i="1"/>
  <c r="L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L16" i="1"/>
  <c r="K16" i="1"/>
  <c r="J16" i="1"/>
  <c r="L15" i="1"/>
  <c r="J15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<sst xmlns="http://schemas.openxmlformats.org/spreadsheetml/2006/main" count="62" uniqueCount="35">
  <si>
    <t xml:space="preserve">Grūdų  ir aliejinių augalų sėklų  supirkimo kiekių suvestinė ataskaita (2023 m. 38– 40 sav.) pagal GS-1*, t </t>
  </si>
  <si>
    <t xml:space="preserve">                      Data
Grūdai</t>
  </si>
  <si>
    <t>Pokytis, %</t>
  </si>
  <si>
    <t>40  sav.  (10 03–09)</t>
  </si>
  <si>
    <t>38  sav.  (09 18–24)</t>
  </si>
  <si>
    <t>39  sav.  (09 25–10 01)</t>
  </si>
  <si>
    <t>40  sav.  (10 02–08)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</si>
  <si>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</si>
  <si>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</si>
  <si>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</si>
  <si>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</si>
  <si>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</si>
  <si>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</si>
  <si>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</si>
  <si>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</si>
  <si>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</si>
  <si>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</si>
  <si>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</si>
  <si>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</si>
  <si>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</si>
  <si>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</si>
  <si>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</si>
  <si>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</si>
  <si>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</si>
  <si>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</si>
  <si>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</si>
  <si>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</si>
  <si>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</si>
  <si>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</si>
  <si>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</si>
  <si>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</si>
  <si>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40 savaitę su   39  savaite</t>
  </si>
  <si>
    <t>*** lyginant 2023 m. 40 savaitę su 2022 m. 40 savaite</t>
  </si>
  <si>
    <t>Pastaba: grūdų bei aliejinių augalų sėklų 38 ir 39 savaičių supirkimo kiekiai patikslinti  2023-10-12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</si>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</sst>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C146E2B-FEFE-4DF8-979D-4910C9C4D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B5235BE-EDA6-479A-83C8-9342E9D5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D23E7BA-4BD2-481D-9C67-CDD2E2A2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8A7E1A84-6326-4EEE-954C-1FABDC5BE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9435E02-7212-4DF4-B92E-5DB5D1E04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D58E9F3C-A092-426C-A474-04730BE4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0F8DCBBB-AD6A-4569-955B-7329837F9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EB77B36-D470-49A2-BB81-75F4F289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97D1CCD-0850-40C2-9C34-D91083449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B77B493A-3180-4372-9CD8-88DB25F4C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926AA50-ED11-430A-B263-5AED85CE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D873BC5D-417D-42A9-9180-92F60B37E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04CAC54-66D0-47FF-BF95-93F959E2A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74A6C38-0AEB-4274-A5CA-1CC5E5CA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9D1DEFE4-5499-41A5-B614-DB71696F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DF3DF887-4ECE-4A08-9B29-C08E3F7C0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72B00FC-E79C-47F2-875E-CDC50709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610A5C0A-3C2E-46A6-A76F-399B8DDA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1FF6698-62EF-4B03-AC44-D7DEAB33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6DBFA8B-6418-409B-85E8-29A1AEA31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2DE85E8-1491-4AB7-A080-03D561DF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4C363B9-D7D6-4C8D-BD87-F2866EB7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6135467-F3C1-4664-8397-489FDD1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2A0F2085-B9AE-4C58-979D-1600B3C6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94AD4A8-21CC-4702-B95B-BB2ACB7D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7345DCB-7D56-4847-A2C4-E61F1739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DA1DCD51-B763-4780-8A0E-E7806885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AE8B2B8-7395-4623-B3EB-8268742D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CB45A76-94A8-4764-9769-3A130B7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CD221D03-A87E-44E2-BD75-611D58A7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00646043-DC09-402B-A318-A4AA4C76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605893CD-AF79-4345-A5D0-470B00E3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58799A0-7CA8-41FF-BE3B-A67BA378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271319EA-E1AA-4FF0-81A2-708759FF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E7B1EED-59E9-4181-A44A-6AD3B88A6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B1D65A56-B295-426E-8775-D2B1D4A5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6047B5B-999F-4E22-A0FB-B90EA5F8F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A16B9F7-33C0-41C7-8C39-7063ABD9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F336821-53A4-4B2F-974C-83415532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302F26E-4903-436E-A7CA-2FE31950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A896988C-44B2-43AA-9318-5AFDF375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9AF6BC3-11BD-490E-8831-EEF6689B9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2A2C886-2D18-43C7-8229-DB76807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0DC89F6F-0DDA-4488-940D-AF9059C0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A821495-CC05-41B1-BD89-B046E46F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C8C7545-ED90-4887-AFF6-DC259207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777B2DAB-6634-4796-9A1D-FC9A4F5D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2189C3B-E189-4152-B86B-C1B6BE6D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7CF35AB-5719-48C1-90B9-CC90068D6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1FD45892-5216-4EE1-B8B9-B9FEB888A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252B12B-368D-4626-BE90-6DA22544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5309A929-42F6-40D5-BD40-7896AB72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C9B87A1-1B87-465D-8FAC-4ABC0B93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1EABB84B-EBEB-460A-A6FE-5FD9785E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66F770A6-F7DA-4954-BAD2-5458453B2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21866BE2-D04D-4CEA-BF23-8DE8DFA94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59943B19-3461-47CE-96AE-C59ACFCFE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4BF25AE8-C340-4A32-924C-2AEA503F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B24C192A-F9F5-4BCA-9F3E-B7BC4173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6391BE4E-0B54-442B-8908-0EFB11B7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BFEDD28-554A-4A6B-9E6F-FC4F6C1FD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6F02473-7752-4F49-9D1A-7D7F17BC4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DC8D596-DE73-4CAF-85AB-A5B6EFF8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E5BBEADC-8726-4502-837B-B140098B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BFD1EF9-9452-4286-869F-BF7BDD14C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6C615DA-D146-4BC7-8DCB-937D372E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3DB5A73-50EA-4293-B7FD-0819E0DF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D05A011-0285-43B4-B18E-69E5774B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9EB6E69-FC6F-418A-A712-98799BC3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F6DF622F-D4FA-4AE0-B5B1-40098FFA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6D5B3687-DFEC-4BC5-8AE9-17C4FC83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42660BC7-D0D7-4266-9E81-A1FA9E97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C98614AE-3D21-4B9C-8DD0-D0DAB3AAF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3536847-057A-4774-B8AE-19862BC6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642D00D-9945-499F-AD26-94CBA102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A990869D-C11B-43E7-B7C4-6ED5B05B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BB99E54-16C5-4A70-8EF4-7F0DF28F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2B795E29-5D85-423E-9E0B-D411589C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D84BD9A7-74EB-4EFA-9446-231C9F7A2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2853558C-B7A4-4CF9-839E-96F7D00E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3D23902C-4325-4B43-82DB-FB908E67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E2292CB1-EA65-4698-9820-16FEFAA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8FF18F2-A138-40C8-970B-E6F354216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71DF8F4-AEB2-401A-BBA7-D6F3F8664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C2BA3B5-787A-48E6-9B05-7A543CDE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B1818B3B-9CFD-4EBE-A871-E2A38400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E28472A-60AC-4AA4-B3A9-983EDCB6B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136E023-1498-4BD5-9CED-374F59392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F65D288-2FFE-4157-BBBE-5EFBAB01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F890903-9779-4202-A47A-ACDF36DD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303ED07-0450-4639-B54A-450C40C7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A7652331-AF94-4B71-8BEE-331F020C9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E81E457F-3B6B-4E10-B357-74686D95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2B3132CC-7269-4215-864F-7954A1A3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11101050-E56D-47D7-8B57-4B5483966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B37C8F8-A2E0-43F8-855E-BB264116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54FC954-A24F-49DD-8F3C-2FC0FBD2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6BEF4D0-3FB8-44FA-9404-29B501AA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F6F1ED90-374C-40ED-8363-E0A6A1083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D8F930B-065A-4211-975F-A9ED406C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78B3BE8-5E1C-4EA7-A9F1-222D8992B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6C5DF577-79FF-48F3-A17B-074C70FF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3554A17-B4D3-486A-B19C-20AE3797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9D7EABE0-CF2E-483E-8D84-B3137B3B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D48BA13-7D19-4373-824C-31AD07C7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25EE88E-EB98-4405-9E91-1B7D0AB8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236EAC9-A2CA-4C5A-97AE-1CFF4426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D8DD3A0-9D4E-43F4-893D-298F387D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1AA104C1-F30D-4F7D-8CD0-C00F5F2A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7408EAF-7CB5-44FB-85B8-7BB2D9A1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E6F1FA50-1C11-44B9-A70D-AE0CFB41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1378AF0-1B0D-44DD-9253-DCFE4DA1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73CE96BB-76D9-47DD-90A9-118B15E6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FD5AA36-345C-4758-BD87-EE691761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B0CD2718-7841-4EB9-BEF7-2121CFCB2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0A1A36E6-8867-495A-80B2-1C172673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F5AB3DD7-377E-4E85-8C17-EC3947B2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81A89C2-C5A7-418B-9922-38C8E4D2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5FD04A1-3985-4B63-9705-E4574E5C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A5D74ED5-9DC4-44CB-894B-410BEC58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FA5A30B-3587-4A3D-98B9-F8F641D9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9DA79E28-03F4-4AB0-BA6C-1F27D9A9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5C6218D-DCAE-4780-A344-3A6BB04F8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89D256E-B0F7-4F5E-8A15-9ADA29F2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FCA4FD4-5151-4A19-BC83-B46126EB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73193A74-8AB7-4583-BA2F-6505A7544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0CEA5FF-33D8-46B8-BED0-F4EF92D1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C6D8E92C-33B1-403F-9CB4-5C84A0630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1A111B2-9FE4-4580-A9BC-438153C9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0C2BFFB-A5F9-4AAC-9186-B8820AA8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CC8AA02D-5E43-48E8-85B8-CDD3C14F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7879A59D-25DA-4B7F-B8C9-B5AFA780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F13680E-783C-464E-8761-BE6E352D1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56EA945-700C-4945-B2A1-7F32E5C2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5F81A0CA-4F09-4460-80D8-139F102A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1DD3B4B9-5480-4FB1-9AB5-AE6BA273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FF0F3CB8-D2DA-4D58-9F04-F9536BED2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F9687945-6FB6-419F-8815-CC8DD28A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A4E94098-177C-422A-AF19-2A99D8E67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CD1332CC-6D56-42BA-95E3-A8878B07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8CB03815-C842-4264-86A3-E2199732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F7B0207E-78D7-4EF2-8E54-C8EE6A0E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9E151EA-91DF-4E8F-ACB8-305FF878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53F35798-4AA0-4470-ABA8-99823F54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FA2DCC00-FCE7-413D-AA56-5F590C3A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650473F-F11F-4726-ADA1-E2164DC0E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4D4342BF-8F50-4D89-A93C-CDC53A45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F161D63B-EC3E-4BC3-B875-765166DA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6ECDE935-39B8-40B0-A235-65F47BDA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11CF6A90-2BAE-4282-929C-98FA3CA0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9D5F016-434B-4BD6-B0D2-2A9C6A17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48FFB5EC-2FC2-426E-993C-E306729C1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8910776-1346-42D5-B793-8B7444E5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BD0C0AC4-754E-46F5-A011-ACE834AE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762D1B2-2C1A-4632-9605-7B7DE88B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C9FF84A3-15A6-427D-B607-5DB0BB0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55E0A1CD-7B8E-45D7-8C0B-FF43DC35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112ECCC-F2B5-4D28-A1CE-2B16DE4F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7917AEEB-D28B-4DE0-B2EC-572FCEB3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915367BA-3D2F-422A-98B0-A236DCE7F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72D190AF-1F2A-43AC-BF35-A8676344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746FA47-F712-439F-B17A-7CC4BA09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9D9FE1F1-93CF-4F06-8130-D7D682B0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9C3C16DC-8211-4530-83D1-45B52130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878DB02-4712-4763-A7AA-3A448AB1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1DB2D405-2758-407A-915F-E518DDD6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FB4670E-A85A-470D-9266-7DBB70EE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8C40528-5521-486E-B016-42BA18775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0CC98575-30CB-490A-9A7E-5423AF5E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54CDC0D9-3C36-4F06-869E-3108051FD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5A30A483-D861-4844-BB3D-A9AD51A96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B48C83D-EAC3-403E-B12A-F39F8D99C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B5B8B1E-E559-4B22-BF1F-BDA11DCB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F6157C44-BD5F-4B4F-9606-653A5CDE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F9C964B4-84DF-407E-B052-C3B24688F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7EFDCA23-7367-4059-A54D-D378CEED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6131326-8C02-4A57-9F6B-FC7B42A1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9D15E13E-E445-4418-93E8-72AD8B91D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4EF8143-F7A7-4F93-B37F-68CF246C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EE375259-EB9B-4A27-AE38-6FF05D03A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543CF80-44CA-4C76-8BC0-E96C4EC17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7364FBE-DDC7-4F53-8CD9-0EEE680BE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85773F02-B87E-4C42-85AF-78DE3AA3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14F05F4B-9F10-4930-AD4A-07922202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B26DB30E-1F60-4989-882A-B70831EC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9018F036-6B08-4623-980B-88BAD5E9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5C40337-11F3-473D-89C3-2FB4E9CE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D2815E53-129D-4E6A-9C97-9771F21A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A645A2CF-4683-403C-B4DA-C7A02131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C8A483B6-0C01-40FA-AF6D-DF1AEC5D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311605CA-88E2-4638-A4F8-7CD06810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FC41E9FE-1A1C-48AA-B751-95F2FDBC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E5682C1F-E7C5-4A81-81F2-39944CE2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459F86F8-A526-4B86-ACEB-E70C4AC6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B45B514F-A451-4038-9501-7283CA51B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5F60E90A-4997-40DE-A0F7-A5FC5AE0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76D6689-EE8A-4431-9F57-1A952616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175094FD-3B91-4049-BA7A-C02430E0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1C9C96DE-E127-4E10-98CA-8EF666B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7486E65E-54CA-487C-B95D-CF306842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23309BB-AE47-4796-AFE8-3153CEF7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41123194-3D84-4358-B162-B7BF4CFF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5317AA98-8BB9-46EC-8579-CCC8028D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67FD9E0B-4432-4BC7-9CB8-62A18BCB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A2DEE421-2E79-4CB5-ADB7-12FC8828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5DD2953-9018-4263-841D-ACEEF7663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ABA5507-50D7-43B4-9EC8-AAD6AD6F3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49AF7A98-3165-4622-BBEA-C1CAD9FDF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9AEA893-FD89-43DE-BEFC-4966F152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E248D862-10DD-4C50-885F-EEBAEFB6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F90AD03-F03C-4032-A573-F81BCCCB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AEDDC19B-A6F9-4D7A-9607-E3D22A076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F46BAF99-8F53-40E2-8F6A-FFEA6C16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F16F2E05-6A45-4B5C-818C-6CE34CA8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E3A39B4C-0BA5-400F-9EBF-47FDA719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84E46FE-65DF-4ADD-903A-584A9C1B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C2431DEF-F22D-4F2A-BA9D-F20C7068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644EED4-3714-4381-B81D-3DF62039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0664AE78-33A6-4762-932B-1AE90E9D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0CA529B-426D-4190-8252-E6BA3746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295753D-B32D-4C12-9815-2D50E956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CACFC2B6-FBC8-4ABD-A1E3-295C849E1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C02928ED-C966-43A0-A955-1E62936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F4384F3-576B-4CA6-8DD6-50645131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59BF8F4-D709-4070-B2B5-BFFB2874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A179865E-AA6B-4A97-BCA1-3AC5B5F3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EED1335-3387-4B36-83B8-E9E1B4CC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3F2BDE3-9BE2-4E22-BE68-0CEE9CBC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164E792-9347-45D8-97EC-3E806DCE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D72C789-CED1-4227-B697-6E9F1AF4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7B148A3-49AD-4BFC-A56A-FF547306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86187258-9EF6-4726-A8C3-14379D2E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932EAAB-E2D6-4E83-ACFD-FDF806EF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44BAA2D-EF12-4460-BEEE-4839C3FA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680E05F-4D76-4CD1-80B1-0BA27EC7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3A2F5028-E2B0-4F45-896F-1488306C5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E292C5F-F211-44BB-AEFA-EA9B062E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70F445C-A5AC-42B6-9832-F11F1D02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D29A5D3B-FFA1-4859-A210-7662F0212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548B4200-E1A2-459F-A6CB-703C8CBD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C2B2E8A-6113-4B30-BCB9-0CE24B16D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084231B-07AA-4A35-989E-3AC8FCF2C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BB71FDD8-0453-4D13-9740-94BDA7A2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DDDE3207-A82F-4789-8C8D-B14D64059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A61ECD0F-CA64-4FED-AEBA-26A6FDD6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8B80BEBA-CD89-4058-99D2-2B4B8C1D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631E907-648B-4A65-8BA5-7EEAC1BF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81BCBF36-22E5-4BC7-B256-0360FA56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C0071C6-340C-4D21-BDC7-6F9378A1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AE8D3FD1-B254-49AA-B934-895E7ABE7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9EB44CF5-6EA7-4153-88EE-339A2DF4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FACF365-108B-447C-B43F-58CF8C54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5D5222F-9F83-4CE0-A776-8095F3937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CAAEED1B-17A7-4AEE-9575-5B7AF91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5627418-E163-4F2B-8897-5EA8F2F6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CE7A9340-73BC-4BFA-A106-B46FB0A3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A9D6DAD6-6446-4304-9AE7-5523F459D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A4EB5C45-AC2F-4768-83A9-1F406D038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1FFD179A-ABFB-49BA-B69E-E436F24A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96526618-B90A-4352-BB22-9B766BD1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EA728237-F629-4AD4-8EA3-2FF15EDAE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B07EA9D-A49D-477A-BF3A-EFBDC8DE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5213629-102F-43FC-BE38-C4EEE0520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69956DD0-15AF-4291-8234-F78D53F4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DD96E0B-6506-4806-9DE4-3D99F3620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A4B44859-DCD3-412D-834B-497D184C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B39E1A23-323A-4490-84DB-DE002096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4BA7204-C9D5-49A2-88C6-CA2957F1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FF752A9-FCE1-4119-87C9-1744ADC0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FE227EA-13D7-4BB4-BDF8-0AF821FE3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09834E1E-405D-4192-95C3-1E6AEC2A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7156F5C8-DDB4-41E7-AFD2-349D0D33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7846FB1-6AF4-4FCA-8900-D9C77AE3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45AA1DEA-C7EE-49B7-A4A6-E57A5DC5D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B8CDAC9-DBA8-4CE8-9313-3A6AC6F07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F7EB64B-0B49-486E-9836-7A376009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C3D689A-6C64-4B4E-921A-340CAB60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85F2236-FB2F-4E73-AC23-4297B966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931F4671-E3A7-41C9-AEF7-3F17046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3BDEA3E6-AE55-4895-BA6A-1379D2AF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CDB6656E-3600-4ED7-AE42-E08F176A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ACB9F680-A369-4EF5-B578-34F46562A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3D7A2F4-D732-44D8-887D-872A12711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1DCAA6EB-DDC2-4BBA-8B14-732BACDAE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4BC2CAE-638E-4B60-B56E-DF80A1244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5914820F-DBE4-4830-9D4B-56717404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B8883EA-50F2-45E9-8842-44DBA4A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CE7A06C7-87C0-40DE-A529-545EC9D9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FA66A214-E1D4-435E-8835-4E4E4C8A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B8C0B263-261C-473F-9C75-BB32609CD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95F9DA2-2318-40D2-8957-C710A7E7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684B55AD-FF3D-4EEB-87EA-6C3C53CF1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9BAB5B17-3DC3-4290-942E-7201F695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53805CD-59EA-42AB-9923-3CB10EE6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3A9CCD1-0FDA-4EB5-BA4E-4C9AA3433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8096729B-27A9-424A-BD17-FA2A0DBF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D477993B-6DFF-4A47-8AE0-149E500A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22DB9EA-95C7-46C1-A2C7-355D9870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25F646E-804D-4873-8BFA-92A43FDC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2A0BD8E-DEDC-4E72-B0B1-11A075259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7A4A0BE-AF72-473A-A9E8-D48DE393D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629159D-56A3-43F6-87C3-9A53D3C0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E8215D9-5987-4C3C-8A8D-EAE445CA0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D00F4681-46B8-4D06-BDB3-2D26017E5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C1702B72-8367-4831-A8E1-DD6432A9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8E32D62E-5AC3-40BC-AEC5-D542B6312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AF04656-38F5-47FD-B7E8-1CDFFC73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5C29E8D-0583-4015-9202-337FAE53F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D517373-622B-4473-B6D3-600E4865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01B274DF-7503-45B5-9408-1DFB5E39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3D1B022-6568-40EC-80F2-04A8FFC1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DE676A71-F302-45D8-8416-EF220BBC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708F62CE-210C-4DA6-A12F-DA21E0ED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96065A6-6A1A-4C55-9454-A743D84C4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CA2B3D4-6631-449F-B859-9E9021C3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9215980-AEB8-43B2-A5AA-AB890C2D8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378D4353-7471-4E8F-B3EB-E3244039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3D19E85-E602-44AD-81A3-7660071F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7CB030C-E9F3-4794-8239-9F76242E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377D9D7A-32C5-4CE3-BD45-CE9031F0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8E9FE8BE-9962-4417-B9F3-5CDE5C09B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61CA112F-EE61-4356-9407-94CCE85A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13571BB-E3A7-47CF-B6D2-20605D0F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25D2F564-6138-4B83-827A-3541E870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C7DAA0E-01BC-48D4-AAEA-C5FF5F43F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16506CB6-BEB5-4141-8219-F813006D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E4102555-F30E-470C-9E6E-75E08A79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13DFFAB-5A8B-4870-9E8D-04847E34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ACF3D55-0A02-45E4-9F88-9CCB7AD8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23B653D7-E2C9-4E86-B75F-02AD4519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2824C090-2861-4913-A589-B1B58977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12B0F5B0-821F-43FD-A1CB-3735CB542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C6DD0DD-542A-4538-9E6F-E6BC3E8F8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D2A283B2-8A9A-42FC-BBDE-881A4A589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8E41B071-808B-4D5C-A585-53F37126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B87C0581-2BBE-4B45-B8E4-283F8D3E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012A4AC6-093B-4865-9608-D022148C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97F4BE6C-E6E1-49FF-93E0-246336AE6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12AA6DB-B091-435F-8E2B-921B1E74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277CADFE-758A-465B-B2A6-10EB601A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2FE1C1C-A0C9-46F6-BC31-6577F64D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765933C8-2DB2-4501-A3A7-DC00878A7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11B1D7C0-4033-4FB6-9F3D-F19719D9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7427542-F977-4A09-8483-451C5BC0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0558B80A-388C-4DEE-9888-281EA66E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84C552F-1F2E-4EAA-8820-77047B25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0A5792FD-BF21-4C43-B6ED-3CC6E585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A2BE400F-D48E-4F45-9B6F-B8DBBD7D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F5CA3A88-B903-4494-B1CF-BA7522582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8C2B758-354F-4BD6-9B28-C462E6CB3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A06DBE3E-A4A3-4330-BFE5-14933314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4A8CEA48-83BF-4D7D-833E-D54C943F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840DF611-E22A-44D4-95DF-3D8C3336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0201C1B3-5FDE-4AAF-9BBA-CADE5AF4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A9251BE-BA1D-4F04-9CB0-ED915C7A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245A0D68-297F-44FD-99DB-4BCC8A35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B630ECC-98BF-4F04-9868-EF88212C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1281754E-0782-4780-B05F-158F114F0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36A9C1B-0FA4-4B5E-B294-29CE58FD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339E473-FDF3-4E68-BC04-DBF35A70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32488DB-535A-495D-94AB-218C2D1C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9673D73D-5696-422D-A801-D1F63217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F7CC47B-BA6D-499E-BAFA-BF2FEB3D7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FDF0AEF-388B-4FB5-90BE-51736F52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74501E4-CA8B-415F-8F7C-D12D49E4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DEA104D-6F10-41DE-A941-EE53D85D2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75569C45-0120-4C1A-B1D1-D6D17707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1FD00F1C-F589-46CB-96B4-BF396AB2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47CEF3C1-9FF6-4747-9B27-FE14A229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BD430A9-5ADF-44F4-9F72-A7046F6F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8AE4D737-937A-4B3E-B921-3B2F591C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E7AB553-FC42-4496-9A4D-82D10C90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DC572C59-208F-4887-BB4C-F20966FB3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F3CB2141-E228-4133-BF19-2E7FB30E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2E9ED4F0-FFE8-46FD-A273-A45FED762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1F5763D8-6892-4567-B214-2FF8F144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4D9E7C7-7C75-40B3-9E71-46356ACC7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9AC5CDE4-DD78-4A1E-95A9-5A908EC40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C962C2C-74C6-468B-AE59-564E7464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F1EF94FC-BB2F-4D36-A4AB-AEA77D95E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715669A1-2688-4C33-8143-EED1CF14F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1D34519-61FB-43A5-9C72-51181BB9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C4490C1-6EC5-4B1D-A3A4-8C8E1D95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A5D09B43-121C-4D6E-B1FE-73D16E64E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164350BD-1E3E-40B9-A8D0-21B22A511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0260D743-6668-4661-82C6-EEBDD242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ACF6BB8-542B-489B-A1CB-048C7D9A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4471139-8268-4B0E-A443-59AF7D37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5BF9146E-1D2C-4F47-A673-BDADB8155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41E7B14C-F466-4434-994D-A2C99F5E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76220F9-CAB1-4DB3-AE17-075AC9C2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A476D5B8-548F-4022-85DC-4587C765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A7FA8D0-B888-4C8C-A081-1E40138A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F84AF29-A9A8-4422-9FAD-A76E3F9BB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94E36AD1-CA1E-4303-BC86-3D5C0D3C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EC8DCCDF-85B0-4A9B-A371-F48A87483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34AE53B8-DBE0-435E-B10B-BC4B441A5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52D008E3-DC25-438C-AE7B-17321DC4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DF0CAD24-DC6E-42A0-989A-D0B12F0B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A4E4C798-B0E7-4E8E-AB80-7FBC3F73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F701570-05AE-4FA5-A8D3-86E2911A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B05555C-9D69-4C7D-A909-CC50DC45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06E8C00-F5D9-4620-9E51-D8AD5A13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C0AC520B-29D4-406A-8A27-6275170DC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98EE3CFA-4802-4D00-A838-EAC8A019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B6A25493-E44D-4FAE-9F07-68E88715E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B8E8A5A-D880-4511-A684-E93E0CC8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6E13D5CF-46E4-492A-9703-9BDA0A398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20A3DAD-3798-4054-AA02-C012C48B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346DE684-E098-44CB-B880-9F7C0C25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2326C71-A662-42EA-98FC-D9371D6A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8947309B-A14E-4438-8859-56975C49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8BA804F-F5F8-4FF5-B577-5645503E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718AEC38-CB68-4AA7-BF21-86226D5E4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D1DCA6D-DCF1-4179-BC49-007EB1B74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2DF994D-3878-4011-B8FE-9D20462D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6C48A44-6882-4465-B714-5ADCAE7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EA57EB47-809F-4A81-92F0-F244B810D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FC9AD4A-500E-4D00-B566-56C43A471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354240F-1C64-4A31-A5B2-EDA6F741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229C801-69C2-4A3D-8B8B-EB5CEFD2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69BD75F-81F3-4B1C-B269-894B68481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AE5E5E5-D1C8-4D2A-ABF0-621F3717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4ED126D7-68F3-4F8D-931B-08B0751D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EA5E0953-D37F-4F60-934B-78983AD44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77480A1-C1FE-4CA0-91CB-4ABB13D4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0A1B4BF-CA59-4AC0-B1F3-DF360A28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50045B3-6058-4EAB-9899-D4074E87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CFDE7D6-6C99-4DDB-A51B-7030DA490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55EC2B9-A6CB-4D63-B796-5433C26F3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7A9D41CE-5406-4F49-8AF7-3957B2B4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55943549-3D8F-405A-B664-53E0F0CF8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7371426-A6BF-416A-B57D-FA438ED3C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47007770-2141-4345-9200-342664F02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FA2D48F-5212-415F-8683-5287E608C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518F2BB-4C9F-47BD-915B-BB572AAA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B4C50135-B8DD-449B-BEF3-F8746926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27E6522-E9BC-4583-8258-7C3D9290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5453977-0642-482F-896C-CE9A4CC3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DCD75C78-CA25-42AF-AC5F-8DD098A9C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099D2C90-8540-411C-A028-810374D3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5FD94EB5-1E04-4C75-8C82-23A3F3E69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C1E67595-939A-4AC8-9B3D-1D3147AA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E2DD41B-2FD7-49C0-A6DD-0D5BB16FE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70B2032-51E0-4967-922B-D6012757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7A559B9-1977-4338-BA22-1B004851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C77ADA7B-811F-40A5-8838-46F370FE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44F36FD7-DE0B-48C6-8788-4CF0A468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50F52F6E-4FFB-433B-AB67-EDC300DB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1DCDF686-937A-4A29-910A-A599455B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ED796A8-A2FF-41E5-9B5E-8270B84B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9FF98163-DBCA-45DB-ACE6-0A973067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8FE16EA6-4F8D-48E6-AAD9-CF9312E5C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62CAB532-3F83-4FB7-8386-009C8428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A49E624-F626-4562-BAB3-33177F7A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64B0A0FF-908A-49B2-BAC9-DF698D208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B0DF8E7E-9A8E-4690-9463-8CDB5BBC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11391116-3B4D-4CEB-B7F2-BEA404F7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F466A03B-064F-4F1D-9059-6EA364AC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AA29E645-46D0-446B-9F51-BC4DA1B1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EB812353-4EE3-4292-9013-1CAD49F0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B7614D26-F02F-4548-A688-541A80F2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1BA33017-B520-4845-83DA-C3996CDBC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26BDE030-8078-49FF-A564-2E65D0625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801AE36F-F789-4486-9D38-3C37FF10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7E873909-745A-4AFF-BE50-95D71915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1EA9072-6FD2-42F2-A5F3-D2011062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D1EBB0B2-8992-4C55-A247-B3560419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4C4F626-B100-4F69-85C8-BEEFC7BC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53AFF8D5-DC04-48F0-8BAB-2BF6742E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6913353-C6E1-4031-8F00-75033AA0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5046AF17-A4F8-4B16-83E4-FBC28B269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52E4145-492E-4E61-ACF9-46D4AE1E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242E4752-F025-4516-917E-09DDECBD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D1F418B3-4FF3-454D-B78A-9CFEF596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73230851-9463-4AB0-821C-BD5A0DA63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1111CFA4-0B07-4227-8CB8-6AF2DE00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234CF200-F78C-4E84-A101-0EDA946FC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E7637420-9F9F-4B60-B691-DF44B42A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78560B63-C7E6-4875-85BD-F540B3F23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FFD6C942-7EA5-4E51-8994-57096FCD4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F654BE36-04AE-4C33-89C6-67408C88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C5DE4390-2AB5-4658-96DD-0A042F5A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6EA971D-1AE5-426A-9ED8-CCD191BD8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ABE9FC12-D65A-4694-B9E4-B05260C3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DB7A8F5-3B6A-4582-AD1C-4316E52E5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6329B4F-91EB-42C8-96EA-9851291A1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36E05BA-379F-4A15-A3D0-C4EA8B00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FC61FA50-9918-4435-8C4F-942F6E26E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29C3FC7E-8FBF-455B-9F74-E207B1969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43B13B8B-A299-4F50-800B-BDCA5745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E996512-D20A-4320-9165-59723F727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064D0084-A8BC-4144-A8ED-543E29CF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245795D-21E8-41D2-938E-13D90AA0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5EA24C5A-263B-4346-818E-008941E3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D457CC2-2015-4C7E-A1BA-54872794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85013ED9-F5B8-40AF-86FF-57273B15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BF704E59-D463-413A-910F-1ED3BD00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B90F42B7-0D88-4737-93F6-1C4904E2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41836F58-6549-47D6-BA29-1C27BF8A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2120411-A472-4B6D-8587-21ED96FC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D7FB85F-CF1F-4BC4-8FCB-C4EC09CEF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C9AAFDB9-4C3C-4D5C-97B3-216A036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8125CC2-532B-41B7-8E46-D976761C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F99801DE-6485-4DFF-8AA6-F3423EEC2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9C67EFB9-A7A2-47B7-909D-F2FB84EC2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03518334-078C-441D-9CDB-8A4399BCC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04CED0E4-A37B-43B2-ADC8-CAE48B697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54DDE53B-7AB4-43E5-BCBF-31FF846CC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5B1980F0-BCDC-4E85-97ED-DD7136E5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BCFC687-30C5-4F91-92CB-EB745A62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F80EC07C-F4A0-4A4F-8915-46569680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A8AE0F8-6123-472B-9CCA-8E510A8A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483AFD8-ACDE-4618-989B-007BFC5B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68098733-433E-45E4-9C20-D90FA0C93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A105AF2A-6351-41DB-8200-3CD715BA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3DCA562B-E79F-4E48-A394-69276FCC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4E792A7E-19F9-47F0-B6AA-0572E095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1BFB276-347A-4EE5-9677-AADEA622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9EE57A50-9F64-48E9-8D3F-69CCC3A9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E6D012B-72DA-46F2-863E-4790C8AE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B72BE79-C335-4EBE-9341-C1092AEC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5CC2F61A-8CA9-4978-838A-616DFFB4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E785164-07A7-4F7D-BB52-69023AA4A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E020F225-A095-479F-A638-D0182FC4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914093E3-082D-4C35-B179-A3B1C801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5CBE796A-B383-4B18-AB4E-2EC4AC4AE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F323C8D-C5F0-42E2-8711-EE1F9BF7A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15D573B-E98A-4CF6-AB34-5C45C07C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F3E89B14-3F77-4599-A43F-4DFF239D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4CE91A28-7B44-487E-8EEE-2C1F90E47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526CA52-F434-49AF-9325-7004383B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06CE7A88-74B3-49E1-80F8-214B59A2A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E6A46F16-FA5C-480E-B9DC-6FC59C25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C7078DC3-5348-4641-BCA3-0CD6F8AF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E691700-FF67-45A7-88E9-4B89C3A5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DA3D27E-4E12-41F0-89DA-A74187AD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7140D62-2685-4D93-AC43-CBD913E6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989634A6-E2A6-4522-AA97-34417B41B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0B1B8F44-AA6C-4BBD-B097-D8164B87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4C908241-74D9-4863-95A3-783676DE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23647CBA-7579-42CB-9CB9-CC8E0C81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FB55B7F-2DCF-4103-95C3-CBE3B1701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18AEF16-3652-433C-8DEC-0DFC3574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C0B01B3A-6268-4EBF-A84A-C8738AA1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1445389-BC2C-44AB-9BF9-EC414F5EC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B648D849-D220-4FCF-96D1-6CD26A8D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6356C90-3D00-4D9D-8E39-91025D23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414B3A1F-A57B-45B5-9F77-D34D9C7A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12F57F0D-D583-433E-8BCC-8F8A16DBD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2068328C-EDC8-47B4-B7BB-CC11032D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88F662C7-CCF6-44A5-A7C1-08D8DD44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98E08736-2DA8-461F-A1E7-E3326219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64D42914-F233-4776-AE22-C98D4A8F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C1F8D0D8-3DBB-40D4-833C-8FB26D8A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CB4A4C9B-4ECC-45DD-8C46-E540E0770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14ADDCF5-AE35-4A08-83FA-C67FE608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B261C00A-C888-4B93-9BFA-BD211DD1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8DB2E40D-E08D-4F13-9FC2-B3FF961F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D448C70-EFCC-446E-94B3-8857DAD8D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C6FB023A-C671-4026-813F-C03DFBE8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9E6525AD-E44F-4F8C-8554-1BFFCA5B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79BE86ED-7B0F-4068-9D52-26D95FFC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02C90F6-FAE5-4EDB-8A6C-69BE0C041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DC83F8CE-782B-499E-AA40-2B216682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29684671-827C-4AD9-B966-8ECA4FBA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90A038B8-16BD-4214-8523-0817613A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E44132E-8FF0-409D-A65E-E4676C36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5BA1935-A40E-499C-9746-814815F57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4B679D4-5F0B-4DAA-A5E0-16CFDA7F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32CD46C-22A7-452F-9C9E-872FB4F9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CC869AC8-16B8-499E-8E36-0A922ACE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22681AA-0D62-41BB-9D09-87D0B023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6782B63-57DA-499B-BA25-F6E54E56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FE37ABE5-A2CF-49EA-A062-5CF7E4FD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840F014-414C-4069-977D-E6ACC7E3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73830998-450C-4B31-AE59-B2469A28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9AB44450-EFDC-4ADE-8D82-78CEDA27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2D6B86FD-4287-4B5E-A96A-95D1BDB49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5C6945C9-0B63-4C75-ADD5-7C2E3B98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6970DD03-B8E0-4BFE-BD59-BDF9CB606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32EB4477-5D57-4217-BD64-D31C5015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4528A603-9C6C-47F7-AA44-8FB15BFD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1AE260B-824A-4123-99FF-AE04619B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A460C4D2-A0AC-49B4-A9D2-1FC9D8D8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223DE0A-BB66-41F6-893D-6FEFBAA7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95ED031F-F79B-4886-B0BA-E61DF020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F10B9FC-E0D6-44EE-8A94-52D749166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83DA3C0C-27CB-4004-914E-2D732EF47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5986B259-967E-4751-BE41-019E8480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53170155-7BD7-4387-931F-112E0118A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0503F44A-3653-466A-BCF9-91723DED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95B8B74F-4C09-4CAE-BE9E-7F347D30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631A9-86BE-4191-9B14-D5A1A939E89A}">
  <dimension ref="A1:V56"/>
  <sheetViews>
    <sheetView showGridLines="0" tabSelected="1" zoomScaleNormal="100" workbookViewId="0">
      <selection activeCell="B8" sqref="B8:I2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56585.684999999998</v>
      </c>
      <c r="C8" s="27">
        <v>14815.406999999999</v>
      </c>
      <c r="D8" s="26">
        <v>80328.578999999998</v>
      </c>
      <c r="E8" s="27">
        <v>12184.985000000001</v>
      </c>
      <c r="F8" s="28">
        <v>112173.231</v>
      </c>
      <c r="G8" s="29">
        <v>20706.18</v>
      </c>
      <c r="H8" s="28">
        <v>68032.801000000007</v>
      </c>
      <c r="I8" s="29">
        <v>5815.1270000000004</v>
      </c>
      <c r="J8" s="28">
        <f t="shared" ref="J8:K23" si="0">+((H8*100/F8)-100)</f>
        <v>-39.350234995014091</v>
      </c>
      <c r="K8" s="30">
        <f t="shared" si="0"/>
        <v>-71.915983537282102</v>
      </c>
      <c r="L8" s="28">
        <f t="shared" ref="L8:M23" si="1">+((H8*100/B8)-100)</f>
        <v>20.229702971696838</v>
      </c>
      <c r="M8" s="31">
        <f t="shared" si="1"/>
        <v>-60.749461692142503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814.99800000000005</v>
      </c>
      <c r="C9" s="36">
        <v>1727.85</v>
      </c>
      <c r="D9" s="35">
        <v>6866.5159999999996</v>
      </c>
      <c r="E9" s="36">
        <v>582.11200000000008</v>
      </c>
      <c r="F9" s="37">
        <v>7164.2939999999999</v>
      </c>
      <c r="G9" s="38">
        <v>68.680000000000007</v>
      </c>
      <c r="H9" s="37">
        <v>4565.7690000000002</v>
      </c>
      <c r="I9" s="39">
        <v>712.97199999999998</v>
      </c>
      <c r="J9" s="40">
        <f>+((H9*100/F9)-100)</f>
        <v>-36.27049643691339</v>
      </c>
      <c r="K9" s="41">
        <f>+((I9*100/G9)-100)</f>
        <v>938.10716365754206</v>
      </c>
      <c r="L9" s="40">
        <f>+((H9*100/B9)-100)</f>
        <v>460.21842998387729</v>
      </c>
      <c r="M9" s="42">
        <f>+((I9*100/C9)-100)</f>
        <v>-58.736464392163668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7758.1549999999997</v>
      </c>
      <c r="C10" s="48">
        <v>719.99299999999994</v>
      </c>
      <c r="D10" s="47">
        <v>6563.3680000000004</v>
      </c>
      <c r="E10" s="48">
        <v>208.37800000000001</v>
      </c>
      <c r="F10" s="49">
        <v>5841.59</v>
      </c>
      <c r="G10" s="38">
        <v>933.6099999999999</v>
      </c>
      <c r="H10" s="49">
        <v>3593.6589999999997</v>
      </c>
      <c r="I10" s="50">
        <v>63.115000000000002</v>
      </c>
      <c r="J10" s="40">
        <f>+((H10*100/F10)-100)</f>
        <v>-38.481492196473916</v>
      </c>
      <c r="K10" s="41">
        <f t="shared" si="0"/>
        <v>-93.239682522680781</v>
      </c>
      <c r="L10" s="40">
        <f t="shared" si="1"/>
        <v>-53.678948151976861</v>
      </c>
      <c r="M10" s="42">
        <f t="shared" si="1"/>
        <v>-91.233942552219261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30400.437999999998</v>
      </c>
      <c r="C11" s="48">
        <v>10528.582</v>
      </c>
      <c r="D11" s="47">
        <v>49503.233</v>
      </c>
      <c r="E11" s="48">
        <v>9108.232</v>
      </c>
      <c r="F11" s="49">
        <v>74047.774000000005</v>
      </c>
      <c r="G11" s="38">
        <v>12813.287</v>
      </c>
      <c r="H11" s="49">
        <v>43585.739000000001</v>
      </c>
      <c r="I11" s="50">
        <v>4595.9170000000004</v>
      </c>
      <c r="J11" s="53">
        <f t="shared" si="0"/>
        <v>-41.13835346353558</v>
      </c>
      <c r="K11" s="54">
        <f t="shared" si="0"/>
        <v>-64.131631485347981</v>
      </c>
      <c r="L11" s="55">
        <f t="shared" si="1"/>
        <v>43.372075757592711</v>
      </c>
      <c r="M11" s="56">
        <f t="shared" si="1"/>
        <v>-56.348186298971697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9702.1420000000016</v>
      </c>
      <c r="C12" s="48">
        <v>533.94999999999993</v>
      </c>
      <c r="D12" s="47">
        <v>12499.677</v>
      </c>
      <c r="E12" s="48">
        <v>428.36400000000003</v>
      </c>
      <c r="F12" s="49">
        <v>21780.54</v>
      </c>
      <c r="G12" s="38">
        <v>5326.2830000000004</v>
      </c>
      <c r="H12" s="49">
        <v>11873.92</v>
      </c>
      <c r="I12" s="50">
        <v>212.16300000000001</v>
      </c>
      <c r="J12" s="53">
        <f t="shared" si="0"/>
        <v>-45.48381261437963</v>
      </c>
      <c r="K12" s="54">
        <f t="shared" si="0"/>
        <v>-96.0166780473362</v>
      </c>
      <c r="L12" s="55">
        <f t="shared" si="1"/>
        <v>22.384520861475721</v>
      </c>
      <c r="M12" s="56">
        <f t="shared" si="1"/>
        <v>-60.265380653619239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7909.9520000000002</v>
      </c>
      <c r="C13" s="48">
        <v>1305.0319999999999</v>
      </c>
      <c r="D13" s="47">
        <v>4895.7849999999999</v>
      </c>
      <c r="E13" s="48">
        <v>1857.8990000000001</v>
      </c>
      <c r="F13" s="49">
        <v>3339.0329999999999</v>
      </c>
      <c r="G13" s="38">
        <v>1564.32</v>
      </c>
      <c r="H13" s="49">
        <v>4413.7139999999999</v>
      </c>
      <c r="I13" s="50">
        <v>230.96</v>
      </c>
      <c r="J13" s="36">
        <f t="shared" si="0"/>
        <v>32.185396191052916</v>
      </c>
      <c r="K13" s="58">
        <f t="shared" si="0"/>
        <v>-85.235757389792369</v>
      </c>
      <c r="L13" s="36">
        <f t="shared" si="1"/>
        <v>-44.200495780505364</v>
      </c>
      <c r="M13" s="59">
        <f t="shared" si="1"/>
        <v>-82.302349674184228</v>
      </c>
      <c r="N13" s="32"/>
    </row>
    <row r="14" spans="1:22" s="33" customFormat="1" x14ac:dyDescent="0.25">
      <c r="A14" s="60" t="s">
        <v>17</v>
      </c>
      <c r="B14" s="61">
        <v>849.65099999999995</v>
      </c>
      <c r="C14" s="62">
        <v>0</v>
      </c>
      <c r="D14" s="61">
        <v>111.852</v>
      </c>
      <c r="E14" s="62">
        <v>194.84</v>
      </c>
      <c r="F14" s="61">
        <v>261.10500000000002</v>
      </c>
      <c r="G14" s="62">
        <v>105.6</v>
      </c>
      <c r="H14" s="63">
        <v>182.59299999999999</v>
      </c>
      <c r="I14" s="39">
        <v>386.935</v>
      </c>
      <c r="J14" s="64">
        <f t="shared" si="0"/>
        <v>-30.06912927749373</v>
      </c>
      <c r="K14" s="65">
        <f t="shared" si="0"/>
        <v>266.41571969696969</v>
      </c>
      <c r="L14" s="64">
        <f t="shared" si="1"/>
        <v>-78.509646902080974</v>
      </c>
      <c r="M14" s="66" t="s">
        <v>18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695.37699999999995</v>
      </c>
      <c r="C15" s="69">
        <v>0</v>
      </c>
      <c r="D15" s="68">
        <v>16.544</v>
      </c>
      <c r="E15" s="70">
        <v>0</v>
      </c>
      <c r="F15" s="68">
        <v>187.28899999999999</v>
      </c>
      <c r="G15" s="69">
        <v>0</v>
      </c>
      <c r="H15" s="71">
        <v>61.552999999999997</v>
      </c>
      <c r="I15" s="39">
        <v>0</v>
      </c>
      <c r="J15" s="40">
        <f t="shared" si="0"/>
        <v>-67.134748970841855</v>
      </c>
      <c r="K15" s="41" t="s">
        <v>18</v>
      </c>
      <c r="L15" s="72">
        <f t="shared" si="1"/>
        <v>-91.14825483155181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154.274</v>
      </c>
      <c r="C16" s="74">
        <v>0</v>
      </c>
      <c r="D16" s="73">
        <v>95.308000000000007</v>
      </c>
      <c r="E16" s="75">
        <v>194.84</v>
      </c>
      <c r="F16" s="73">
        <v>73.816000000000003</v>
      </c>
      <c r="G16" s="74">
        <v>105.6</v>
      </c>
      <c r="H16" s="76">
        <v>121.04</v>
      </c>
      <c r="I16" s="77">
        <v>386.935</v>
      </c>
      <c r="J16" s="36">
        <f t="shared" si="0"/>
        <v>63.975289910046598</v>
      </c>
      <c r="K16" s="58">
        <f t="shared" si="0"/>
        <v>266.41571969696969</v>
      </c>
      <c r="L16" s="36">
        <f t="shared" si="1"/>
        <v>-21.542191166366337</v>
      </c>
      <c r="M16" s="59" t="s">
        <v>18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3649.3990000000003</v>
      </c>
      <c r="C17" s="27">
        <v>8248.2019999999993</v>
      </c>
      <c r="D17" s="26">
        <v>5100.4459999999999</v>
      </c>
      <c r="E17" s="27">
        <v>3511.47</v>
      </c>
      <c r="F17" s="26">
        <v>5895.2390000000005</v>
      </c>
      <c r="G17" s="78">
        <v>2094.6570000000002</v>
      </c>
      <c r="H17" s="28">
        <v>3794.35</v>
      </c>
      <c r="I17" s="39">
        <v>4682.6670000000004</v>
      </c>
      <c r="J17" s="64">
        <f t="shared" si="0"/>
        <v>-35.637045419193356</v>
      </c>
      <c r="K17" s="65">
        <f t="shared" si="0"/>
        <v>123.55292537155248</v>
      </c>
      <c r="L17" s="64">
        <f t="shared" si="1"/>
        <v>3.9719142795841123</v>
      </c>
      <c r="M17" s="66">
        <f t="shared" si="1"/>
        <v>-43.228027150644465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444.32000000000005</v>
      </c>
      <c r="C18" s="36">
        <v>0</v>
      </c>
      <c r="D18" s="35">
        <v>1315.57</v>
      </c>
      <c r="E18" s="36">
        <v>0</v>
      </c>
      <c r="F18" s="35">
        <v>3044.8940000000002</v>
      </c>
      <c r="G18" s="79">
        <v>0</v>
      </c>
      <c r="H18" s="37">
        <v>1322.877</v>
      </c>
      <c r="I18" s="39">
        <v>0</v>
      </c>
      <c r="J18" s="40">
        <f t="shared" si="0"/>
        <v>-56.554251149629522</v>
      </c>
      <c r="K18" s="41" t="s">
        <v>18</v>
      </c>
      <c r="L18" s="40">
        <f t="shared" si="1"/>
        <v>197.73068959308597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2426.6439999999998</v>
      </c>
      <c r="C19" s="80">
        <v>2596.3119999999999</v>
      </c>
      <c r="D19" s="47">
        <v>2672.674</v>
      </c>
      <c r="E19" s="48">
        <v>1198</v>
      </c>
      <c r="F19" s="47">
        <v>1851.9009999999998</v>
      </c>
      <c r="G19" s="80">
        <v>1471.9770000000001</v>
      </c>
      <c r="H19" s="49">
        <v>1317.6379999999999</v>
      </c>
      <c r="I19" s="50">
        <v>74.096999999999994</v>
      </c>
      <c r="J19" s="53">
        <f t="shared" si="0"/>
        <v>-28.849436335959638</v>
      </c>
      <c r="K19" s="54">
        <f t="shared" si="0"/>
        <v>-94.966157759258465</v>
      </c>
      <c r="L19" s="55">
        <f t="shared" si="1"/>
        <v>-45.701223582857644</v>
      </c>
      <c r="M19" s="56">
        <f t="shared" si="1"/>
        <v>-97.146067190692023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778.43499999999995</v>
      </c>
      <c r="C20" s="75">
        <v>5651.89</v>
      </c>
      <c r="D20" s="47">
        <v>1112.202</v>
      </c>
      <c r="E20" s="48">
        <v>2313.4699999999998</v>
      </c>
      <c r="F20" s="47">
        <v>998.44399999999996</v>
      </c>
      <c r="G20" s="80">
        <v>622.67999999999995</v>
      </c>
      <c r="H20" s="49">
        <v>1153.835</v>
      </c>
      <c r="I20" s="81">
        <v>4608.57</v>
      </c>
      <c r="J20" s="82">
        <f t="shared" si="0"/>
        <v>15.563316520505907</v>
      </c>
      <c r="K20" s="83">
        <f t="shared" si="0"/>
        <v>640.11851994603978</v>
      </c>
      <c r="L20" s="84">
        <f t="shared" si="1"/>
        <v>48.224964190972912</v>
      </c>
      <c r="M20" s="85">
        <f t="shared" si="1"/>
        <v>-18.459665704746556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277.94900000000001</v>
      </c>
      <c r="C21" s="36">
        <v>2996.18</v>
      </c>
      <c r="D21" s="68">
        <v>2072.1610000000001</v>
      </c>
      <c r="E21" s="70">
        <v>246.50200000000001</v>
      </c>
      <c r="F21" s="68">
        <v>1160.2360000000001</v>
      </c>
      <c r="G21" s="69">
        <v>416.09399999999999</v>
      </c>
      <c r="H21" s="71">
        <v>672.72799999999995</v>
      </c>
      <c r="I21" s="39">
        <v>0</v>
      </c>
      <c r="J21" s="87">
        <f t="shared" si="0"/>
        <v>-42.018003233824857</v>
      </c>
      <c r="K21" s="41" t="s">
        <v>18</v>
      </c>
      <c r="L21" s="88">
        <f t="shared" si="1"/>
        <v>142.03289092603313</v>
      </c>
      <c r="M21" s="42" t="s">
        <v>18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1555.6320000000001</v>
      </c>
      <c r="C22" s="80">
        <v>461.404</v>
      </c>
      <c r="D22" s="47">
        <v>277.98399999999998</v>
      </c>
      <c r="E22" s="48">
        <v>0</v>
      </c>
      <c r="F22" s="47">
        <v>197.833</v>
      </c>
      <c r="G22" s="80">
        <v>23.07</v>
      </c>
      <c r="H22" s="49">
        <v>846.43399999999997</v>
      </c>
      <c r="I22" s="50">
        <v>62.438000000000002</v>
      </c>
      <c r="J22" s="89">
        <f>+((H22*100/F22)-100)</f>
        <v>327.85278492465864</v>
      </c>
      <c r="K22" s="54">
        <f t="shared" si="0"/>
        <v>170.64586042479414</v>
      </c>
      <c r="L22" s="90">
        <f t="shared" si="1"/>
        <v>-45.589059623355659</v>
      </c>
      <c r="M22" s="56">
        <f t="shared" si="1"/>
        <v>-86.467824292810633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1262.7249999999999</v>
      </c>
      <c r="C23" s="80">
        <v>68.406000000000006</v>
      </c>
      <c r="D23" s="47">
        <v>1515.202</v>
      </c>
      <c r="E23" s="48">
        <v>311.16899999999998</v>
      </c>
      <c r="F23" s="47">
        <v>1062.2550000000001</v>
      </c>
      <c r="G23" s="80">
        <v>207.61099999999999</v>
      </c>
      <c r="H23" s="49">
        <v>649.05099999999993</v>
      </c>
      <c r="I23" s="50">
        <v>245.68</v>
      </c>
      <c r="J23" s="89">
        <f t="shared" si="0"/>
        <v>-38.898757831217566</v>
      </c>
      <c r="K23" s="54">
        <f t="shared" si="0"/>
        <v>18.336696995823928</v>
      </c>
      <c r="L23" s="90">
        <f t="shared" si="1"/>
        <v>-48.599180344097093</v>
      </c>
      <c r="M23" s="56">
        <f t="shared" si="1"/>
        <v>259.14978218284944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590.53300000000002</v>
      </c>
      <c r="C24" s="80">
        <v>574</v>
      </c>
      <c r="D24" s="47">
        <v>0</v>
      </c>
      <c r="E24" s="48">
        <v>191.72</v>
      </c>
      <c r="F24" s="47">
        <v>1085.6109999999999</v>
      </c>
      <c r="G24" s="80">
        <v>160.708</v>
      </c>
      <c r="H24" s="49">
        <v>3080.9170000000004</v>
      </c>
      <c r="I24" s="50">
        <v>769.97900000000004</v>
      </c>
      <c r="J24" s="89">
        <f t="shared" ref="J24:K36" si="2">+((H24*100/F24)-100)</f>
        <v>183.79566898272037</v>
      </c>
      <c r="K24" s="54">
        <f t="shared" si="2"/>
        <v>379.1167832341888</v>
      </c>
      <c r="L24" s="90">
        <f t="shared" ref="L24:M36" si="3">+((H24*100/B24)-100)</f>
        <v>421.71800729171787</v>
      </c>
      <c r="M24" s="56">
        <f t="shared" si="3"/>
        <v>34.142682926829281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1173.885</v>
      </c>
      <c r="C25" s="80">
        <v>0</v>
      </c>
      <c r="D25" s="47">
        <v>357.93599999999998</v>
      </c>
      <c r="E25" s="48">
        <v>0</v>
      </c>
      <c r="F25" s="47">
        <v>675.39299999999992</v>
      </c>
      <c r="G25" s="80">
        <v>0</v>
      </c>
      <c r="H25" s="49">
        <v>659.67499999999995</v>
      </c>
      <c r="I25" s="50">
        <v>0</v>
      </c>
      <c r="J25" s="90">
        <f t="shared" si="2"/>
        <v>-2.3272376231320067</v>
      </c>
      <c r="K25" s="54" t="s">
        <v>18</v>
      </c>
      <c r="L25" s="90">
        <f t="shared" si="3"/>
        <v>-43.804120505841716</v>
      </c>
      <c r="M25" s="56" t="s">
        <v>18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5865.6310000000003</v>
      </c>
      <c r="C26" s="80">
        <v>52.9</v>
      </c>
      <c r="D26" s="47">
        <v>12015.853999999999</v>
      </c>
      <c r="E26" s="48">
        <v>1301.1469999999999</v>
      </c>
      <c r="F26" s="47">
        <v>11541.44</v>
      </c>
      <c r="G26" s="80">
        <v>1412.5609999999999</v>
      </c>
      <c r="H26" s="49">
        <v>5247.491</v>
      </c>
      <c r="I26" s="50">
        <v>80.760000000000005</v>
      </c>
      <c r="J26" s="90">
        <f t="shared" si="2"/>
        <v>-54.533481090747777</v>
      </c>
      <c r="K26" s="54">
        <f t="shared" si="2"/>
        <v>-94.282724781443065</v>
      </c>
      <c r="L26" s="90">
        <f t="shared" si="3"/>
        <v>-10.538337648583763</v>
      </c>
      <c r="M26" s="56">
        <f t="shared" si="3"/>
        <v>52.6654064272212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8463.128999999999</v>
      </c>
      <c r="C27" s="48">
        <v>11289.664999999999</v>
      </c>
      <c r="D27" s="47">
        <v>6975.9290000000001</v>
      </c>
      <c r="E27" s="48">
        <v>6114.8899999999994</v>
      </c>
      <c r="F27" s="47">
        <v>14657.098</v>
      </c>
      <c r="G27" s="80">
        <v>1490.1419999999998</v>
      </c>
      <c r="H27" s="49">
        <v>4340.1180000000004</v>
      </c>
      <c r="I27" s="50">
        <v>1464.3710000000001</v>
      </c>
      <c r="J27" s="90">
        <f t="shared" si="2"/>
        <v>-70.388967857075116</v>
      </c>
      <c r="K27" s="54">
        <f t="shared" si="2"/>
        <v>-1.7294324970371804</v>
      </c>
      <c r="L27" s="90">
        <f t="shared" si="3"/>
        <v>-48.717336105830348</v>
      </c>
      <c r="M27" s="56">
        <f t="shared" si="3"/>
        <v>-87.029101394948384</v>
      </c>
      <c r="N27" s="32"/>
      <c r="O27" s="14"/>
      <c r="P27" s="51"/>
      <c r="Q27" s="51"/>
    </row>
    <row r="28" spans="1:19" x14ac:dyDescent="0.25">
      <c r="A28" s="91" t="s">
        <v>28</v>
      </c>
      <c r="B28" s="47">
        <v>0</v>
      </c>
      <c r="C28" s="48">
        <v>0</v>
      </c>
      <c r="D28" s="47">
        <v>0</v>
      </c>
      <c r="E28" s="48">
        <v>7.5</v>
      </c>
      <c r="F28" s="47">
        <v>0.77500000000000002</v>
      </c>
      <c r="G28" s="80">
        <v>0</v>
      </c>
      <c r="H28" s="49">
        <v>0</v>
      </c>
      <c r="I28" s="50">
        <v>0</v>
      </c>
      <c r="J28" s="90" t="s">
        <v>18</v>
      </c>
      <c r="K28" s="54" t="s">
        <v>18</v>
      </c>
      <c r="L28" s="90" t="s">
        <v>18</v>
      </c>
      <c r="M28" s="56" t="s">
        <v>18</v>
      </c>
      <c r="N28" s="32"/>
      <c r="O28" s="14"/>
      <c r="P28" s="51"/>
      <c r="Q28" s="51"/>
    </row>
    <row r="29" spans="1:19" s="1" customFormat="1" x14ac:dyDescent="0.25">
      <c r="A29" s="92" t="s">
        <v>29</v>
      </c>
      <c r="B29" s="93">
        <v>80274.229000000007</v>
      </c>
      <c r="C29" s="94">
        <v>38506.163999999997</v>
      </c>
      <c r="D29" s="95">
        <v>108755.943</v>
      </c>
      <c r="E29" s="96">
        <v>24064.218000000001</v>
      </c>
      <c r="F29" s="97">
        <v>148710.226</v>
      </c>
      <c r="G29" s="97">
        <v>22721.452000000001</v>
      </c>
      <c r="H29" s="97">
        <v>87506.153000000006</v>
      </c>
      <c r="I29" s="97">
        <v>13507.957000000002</v>
      </c>
      <c r="J29" s="97">
        <f>+((H29*100/F29)-100)</f>
        <v>-41.156600084785019</v>
      </c>
      <c r="K29" s="97">
        <f>+((I29*100/G29)-100)</f>
        <v>-40.549763280973409</v>
      </c>
      <c r="L29" s="97">
        <f>+((H29*100/B29)-100)</f>
        <v>9.0090233068448384</v>
      </c>
      <c r="M29" s="95">
        <f>+((I29*100/C29)-100)</f>
        <v>-64.920013845056076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kiekiai_ger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2023-10-11T10:59:51Z</dcterms:created>
  <dcterms:modified xsi:type="dcterms:W3CDTF">2023-10-11T11:00:17Z</dcterms:modified>
</cp:coreProperties>
</file>