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D836839-A88A-465F-B8CE-5DADFFE75A93}" xr6:coauthVersionLast="47" xr6:coauthVersionMax="47" xr10:uidLastSave="{00000000-0000-0000-0000-000000000000}"/>
  <bookViews>
    <workbookView xWindow="-120" yWindow="-120" windowWidth="29040" windowHeight="17640" xr2:uid="{DA06EC5C-5CAA-4A8A-8F2E-09ECF98756D7}"/>
  </bookViews>
  <sheets>
    <sheet name="39_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7" i="1"/>
  <c r="L27" i="1"/>
  <c r="K27" i="1"/>
  <c r="J27" i="1"/>
  <c r="M26" i="1"/>
  <c r="L26" i="1"/>
  <c r="J26" i="1"/>
  <c r="L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<sst xmlns="http://schemas.openxmlformats.org/spreadsheetml/2006/main" count="69" uniqueCount="36">
  <si>
    <t xml:space="preserve">Grūdų  ir aliejinių augalų sėklų  supirkimo kiekių suvestinė ataskaita (2023 m. 39– 41 sav.) pagal GS-1*, t </t>
  </si>
  <si>
    <t xml:space="preserve">                      Data
Grūdai</t>
  </si>
  <si>
    <t>Pokytis, %</t>
  </si>
  <si>
    <t>41  sav.  (10 10–16)</t>
  </si>
  <si>
    <t>39  sav.  (09 25–10 01)</t>
  </si>
  <si>
    <t>40  sav.  (10 02–08)</t>
  </si>
  <si>
    <t>41  sav.  (10 09–15)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</si>
  <si>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</si>
  <si>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</si>
  <si>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</si>
  <si>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</si>
  <si>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</si>
  <si>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</si>
  <si>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</si>
  <si>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</si>
  <si>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</si>
  <si>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</si>
  <si>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</si>
  <si>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</si>
  <si>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</si>
  <si>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</si>
  <si>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</si>
  <si>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</si>
  <si>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</si>
  <si>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</si>
  <si>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</si>
  <si>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</si>
  <si>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</si>
  <si>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</si>
  <si>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</si>
  <si>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Iš viso</t>
  </si>
  <si>
    <t>* preliminarūs duomenys</t>
  </si>
  <si>
    <t>** lyginant 2023 m. 41 savaitę su   40  savaite</t>
  </si>
  <si>
    <t>*** lyginant 2023 m. 41 savaitę su 2022 m. 41 savaite</t>
  </si>
  <si>
    <t>Pastaba: grūdų bei aliejinių augalų sėklų 39 ir 40 savaičių supirkimo kiekiai patikslinti  2023-10-19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</si>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</sst>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E430B69-1555-4F9B-8945-EB885F0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493F760-2302-495F-BF84-3CC31612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81A1ED1-B6E8-4459-BFA7-CE2094DC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AA27EAD-25E9-4246-A851-AD75BCB9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12980BB-F907-4F7F-903F-5455ADC5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0AFD2AE-4FAC-4F44-B83D-AEF3CC6B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245E130-1727-4815-94A5-3C81F369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326423A-6F08-4A8D-81AF-1A6705AB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8B6C6AC-AB12-4527-8B8C-1E7E0715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E5DAA87-3833-4376-8F41-5D4735E2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925401C-D535-4297-B868-DE9F9765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B91AECF-AB43-4506-9817-77E39776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E3B60A6-8118-4CD9-86F6-4F6B900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A9C5734-808F-4614-83E5-3609A2CD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0301D31-2D64-4D95-B668-22D7FEEB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9E3F823-A23E-4322-84C7-7118F45F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34ADF4E-D733-4C0F-B52A-D3897EC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9948B03-23C6-4249-A7A7-718E579F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8596ABE-D96E-41C6-9FFC-F7991455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ABFD2024-1FE4-4C39-9BAA-90F396AC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7D76F619-0373-4BF8-A3A6-F96CF5ED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8FCA566-CE86-42F2-A373-B8CA068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248BFB4-F89B-4FE8-8DEB-DC3AB950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1D06C0C-7B65-4B1B-8375-5BA20E03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5E67AA8-4C64-42C5-B6FF-A938B822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94F5946-BB7D-432F-ADEF-9F22BB0D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82B2114-8273-4E4D-9A56-FBE18FC7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CF44F1C-EABE-4E70-83C1-B31DBE9C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AC68FE1-BC61-43C6-A0B1-82027E41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0FC2814-BD99-46BD-B713-12A4D22C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E08A0D2-FFE6-4AD0-AB77-BF1E8B52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A0F68EF-FFDB-491A-93FE-C177193D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C239289-60B7-4CC7-8EA7-7CC70896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F5ACB80-FF50-4F9F-96D3-EE383D5D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76BF189-3ED6-4251-961A-C0425876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DB5F9FF-2716-4CF4-91A3-FB76CF6A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17A94ED-BA22-436C-B2E8-514EE82B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DD14F9A-83B6-43A6-B832-625380D8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82C5098-E083-412C-993D-E0A08855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F133152-61CE-4B79-B7F8-2FC74DA3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8D09EA3-1A53-47BC-83AF-BEA13EC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A3BD32A-BC65-41E7-AEAF-642840C4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9E40457-A3F4-47A6-8442-9F1A1FBD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5ABC5AB-7BAD-4E49-BEC4-6BEC879A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77DCCAA-25FF-424B-A9BC-C0F1E8FC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7F41382-C5E9-431E-82F9-6A99B38C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6401459-F96A-4AB9-8D58-5ABBAA99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D5345D1-CC28-4B71-95CF-2B6A713C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C10B88F-6A59-4863-BB87-651B47F1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A52F74A-9C6E-44E5-A97F-F67970B0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C8DB46D-8157-4D88-85FF-9350B1A1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5B5DE72-1322-4EC5-8298-AAE18DFC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72F609F-914D-443A-954C-D33CB556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ED9C1BA-70E6-4D4B-B114-A8C96E67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C3192A9-0FA8-4A50-B7F8-A1A285CA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481309A-16FB-4C44-8C8C-F8D7568C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CF3714A-95CE-43D9-85DD-C3D5209F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8168414-EF49-40D0-9336-D5DE9361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93549C6-19D7-4BB6-A310-2454F965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EFAF139-D2AB-46CB-9211-C410C008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C375F6C-2FAF-4C84-AED4-F64268CC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3F76AC4-9FA6-4C40-B91A-EB1B496C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612D268-3B6F-4C86-9BAF-B55CB61C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AD77B51-52FD-4545-9964-44B0AED1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04F7659-84BE-429E-AD56-EA0E529D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DF35C96-681D-4B27-A850-0E53D1CE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3827DB9-AFA3-4B19-9F99-EC380024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D108997-2ED2-4593-B23F-13514C65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43702FD-3F6C-4693-B82F-7CFE8445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729519B-3B7A-4B07-AD63-A773156E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CBAADC3-E3F9-4382-9118-FA91BEB6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04DD736-3D7B-4B20-9FF9-20D90F6C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D766FC6-1FCD-4002-9546-66B64DE5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426AD8C-69DE-4503-8416-7C301AF5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6804599F-D4BB-4D7D-AD9E-51978333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3C07E69-8F24-41B7-A881-DBF6DB1A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9A748C1-857B-48D7-BE2C-D2538D92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0F3ECC5C-94C6-4A4F-835C-AECCE881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F5C589B-8BA6-4E3E-BCA3-AD920017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BF2CCB4-00BA-4B43-B04B-C1B5D06D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B2A2D91-8E7E-4995-9646-56C93209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8F8E1E1-23EC-4F81-AC91-B4118245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B06A035-8F58-4708-892F-8F0DFCF0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FF14F67-F3E1-4F83-9CFE-763D054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00B79E5-C5FB-442A-868F-5B15CB25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C194667-5370-4559-A904-B029F264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AF64C06-25E8-4F92-809B-116B42F6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6BC4D1C-7DA9-4A35-9FB6-C53302EC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058CEE9-4FD1-4464-9184-C1B83C87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87AE54B-51E6-4B76-8C79-5B1CBA09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F6FC8F0-73C9-49AF-831D-18C8DF1C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CB308B2-AA28-4F28-AEB6-2700C93C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C65C42B-3191-4BD6-B3EC-49716B33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30D4C00-F564-4AF3-83FA-A4D48936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F6B39DC-E112-4609-9BE4-F5FFDE23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A1DFC34-86C5-45D3-8725-8ED56FE6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1F1BCB3-B613-4BD4-BAB8-CDA425C5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5CF4905-B38E-4B30-B6BD-FBC95D0D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E838DAD-15D7-4583-AF60-CED378BF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4BFAA14-D3BA-4F62-919E-55EC7868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39C0C7F-C507-4D98-B5B8-4D8B36BB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68B74F6-6208-4C02-816D-84A9B6DC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8DB49E0-8D65-4A9C-879F-4CFFC60B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BB3CE5E-452F-4C1F-B30F-19AB7F4B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AFBE036-E275-4ECB-B8EA-667D068A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8199459-B64A-4BBC-8052-65309A57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5AF5B7F-E480-4F71-BA1C-D27C3679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0B71C88-35E1-4B5A-B885-BF30CB4F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518458D-8184-4A88-8F8D-C567DBC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BF91970-51D5-4F38-8774-6480F567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79850D6-7E08-4B68-BA0B-8C853F5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2589449-44CA-42B0-A230-4FFAC484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9BEC5E4-F849-43EF-ADD5-170F3E30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0CF053C-8653-42AB-95C6-4A9FD202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DB31575-E7F3-4BDC-837A-1F6017A9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89BF427-DACA-4337-80BE-429FDB73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45C37EC-1D69-40B8-BE7B-D866014A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685D6282-73AB-4110-BB6C-9430533E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BDB1035-F1CE-45B3-90D6-0DE30192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5C6C832-89CE-44A2-82B8-4EED2239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93EEC38-1430-48DC-AB6C-7EF9A426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7D72146-8B3B-434D-9AFB-52ADBBFF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5E18F5A-DE5F-4583-95C3-CE95C4E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6F893771-078F-4CBE-8204-324CCEC9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DF88BAE-3F04-49B1-B462-E3C2988B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7922F53-0851-4100-901B-3D946D06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838F070-15E7-4C82-B52B-2A1333F1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8F18EEE0-EC58-4DEC-B07D-52AAE385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91582A7-D4D3-47C6-94BA-C45E7405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1668EB5-34FC-415B-9341-BE53564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6751E96-9516-4BF7-BA9C-9A5A187D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AAB39A3-CD92-44D8-ADFA-5EAEC33F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3506543-A3DC-40EB-A2A0-E750A7A5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E0C6A1E7-5CAD-42D6-90CE-A5816535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43F7746-96F8-4F09-B0E6-7CE100D6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5FBECDC-9E94-4013-9A97-0BBBA300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579A3C6-24A9-45F0-BBB7-CFB6905A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4D3B51A6-D4AB-4FA9-BA2A-DBD5BB9D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FEA0D7F-0520-444C-9E81-F7325F21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BB25344-6CC3-43FB-8623-E9DF4DD9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009CA82-802C-4F49-822C-71C72E61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D957E991-C3AE-4C07-BB0C-1061A4B5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2A42962-2238-4809-AF0D-AD0F1378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C94AF62-36A0-4254-831C-541EC471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2F640C1-8F52-4103-8A5C-23579E1B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FE8239F-B87A-454F-8F92-6D07B638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8C21799-8B54-4CAD-8210-9B716081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A91E5A4-D258-408E-A3BE-C4455122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A2C5D18-AFAA-45B5-9EE2-A766787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E36213FB-E565-40A9-B5FB-2A4A2387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6D05816-5C74-4863-A652-E0A4B0D8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D7CE2B4-1F76-41AB-A2AC-5DF78308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46388F8-12D6-436A-83DC-E39FBBA1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74D4F9F-7918-43BC-8EC4-41E12E39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FDF812C-76C5-432B-90A0-61D211F7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CD45305-6310-4D45-BFD4-091F7D06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5E02C0C-588D-4EB3-9940-A541634E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378EB35-7301-4530-AA46-6EA1A3CE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AB01B99-DDE1-4613-97AA-8CF95EF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621C151-30AE-4212-8B7B-0F831D30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CBCF42F-AB3A-4A03-92EF-708613C9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18CE8B6-71DD-403B-BBD0-FF568B2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BB5C6E2-CDF6-4A15-9A93-98C50FAB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E307390-3924-48F1-8B13-E9D8BEAB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7DFAB8A-009F-4243-95D2-2B18B50F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C87A287-0D91-48CB-86C4-883C3E73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5F84F33-F9B5-498F-A917-1932A404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1130A3C-5617-423A-A34D-71187BBA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4010649-8A83-40A3-B5E2-12611F3A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DE93970-3E6F-4ADF-A53E-638A5A62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3B45140-8307-457A-9F3F-E3D267CB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E8F79B9-33DB-4D60-A8AB-02F1B4A3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14B3A3C-DBCB-49DF-8F81-8E8E4ED3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CA51A34-EEA6-424C-936D-C8994A75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18DD4E5-C8AE-4853-982E-A06391A9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3397E7C-D025-44C8-AEA0-169576C6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614C2A4-A3F5-4C43-A62C-16909C32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8F53C67-8500-4C31-A60A-F0D0C08C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17F77D3-1C76-4A41-865E-09458102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EBB3DC1-9B98-4AF7-8F07-C90AA7B3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738FE8B-4517-4F8D-84CE-58B28B0A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0AEADE1-BBC9-4FC0-902C-07B08D55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9E4B9E6-6F65-4595-8248-5E221229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24C8CDEC-5CBB-48FE-9094-76BA8E47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932B0EC0-11C2-4E5B-A52C-BA716B96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51A0F274-0753-4A8E-AEFE-4E261BC8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CCF22D6-0FDC-4FE7-880C-C1A85F8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88F95FD-FBC0-4699-B916-88A5831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AD86824-6CFA-4A8A-A095-5CFB4FFC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D4A05D5-29E1-4621-8135-64B9D7B9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12DC02A-C2F8-482F-BEDB-2811280F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018E26F-E98D-4142-99BC-4B8F59E6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29A53E7-ADC7-4277-A516-464D9EFC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51F5F40-48ED-427C-8FD0-434AA448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B765184-B76C-4C1F-B68C-27BA00EE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3C782088-2A13-415F-9DAE-F6696DF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9A12BCD3-6198-44E7-8DF6-BD0AF917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1DE2EC4-AF09-4B15-B3EB-8BF9CED0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CBD3B7A-80B8-4D55-A61A-48EAFD3D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691808E-145F-459C-B1FA-D6DD223D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75D0E1E-477C-467C-88AE-5F78AA36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38499EF-A840-4E98-B2A4-159219A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5280BCF-9C95-4838-BA7A-ECC69A49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12E28F0-92E9-41F5-A5CF-E64FF6DA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F4983F0-34E3-4EA0-926A-C1F9D325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D22BE553-6704-4E40-BEAA-8B7F433C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205D44CF-B242-4480-8EE7-2934283F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E3407B8-FB38-4459-8C9E-2E74E880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701CE00-1C38-40F7-B49D-B7415349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2019D71-134C-48C3-AFFD-CE5CAA48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32FE4A7-4AAF-4C89-B528-D60927B7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878C757D-4B30-44AD-BC57-2E502CC1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BBFF0FF-E04B-47C9-ADCD-0900413B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48243F55-1C1A-41C8-BEAA-06799AA4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E97A567-7344-440E-9483-E8F0E63E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775E48C-6767-4A5A-8916-31875834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9263DE1-37C3-45D2-BCD2-B120DB40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C93ED11E-059A-4438-9197-BAF2356B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414D760-E8FC-4DD0-B55D-B578A3A1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39DCEE8-7E43-4F05-9AE4-FDF9CAF3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8234029-8B53-4253-8E4C-C0D2FFA2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68C3653-CB33-41F7-8F5B-8F003499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5FFEA5C-059F-48F3-80D7-551DCD5A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3039324-4BAA-49C2-A5BF-FA22AE87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8F27134-0233-40DB-AAA4-6C42B699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795C9CD-586F-4D64-91D2-15B6A69E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85D79A7-724D-4B85-9875-E8618F7B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DC9F2D0-3077-4566-8EB2-99EE0807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BBDC76F-0E06-4B29-93BF-6F2A51C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244E362-3671-4CB4-94D7-1C0D9D39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9AB546C-3841-4022-8D74-72B973FA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F94F613-F45E-4D49-8CA2-33525B6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0818BE7-9A82-4E42-8929-414FAC15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6350320-2F8A-4A05-B1EF-4CFD27FA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FE9F424-1DC0-45C3-B7B3-5C7E2F46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7AF5F93-850B-480D-A594-0DD1A77F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B5A15C1-7CAD-4DFF-8374-E670D5A1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21D9594-1050-4C16-BDA4-65D065D7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D32438E-67DE-4BA4-BE5E-1DE90FE0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3870465-4AC4-47EB-98DD-277DE16B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EB1F3F8-B3B9-44F8-BB47-F5484F75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8E0BDF25-8B53-4715-99BA-E67F5FDE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A564C0A-68BB-4249-AFCB-F1D80C02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42319908-4F6C-4D0C-9AA3-5FEA1865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2595B9F-FE22-4FEA-BE8C-53477B35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A7D4532-6A50-41D3-85CC-F05CC3B3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EF05323-81F6-4761-85C8-37529A49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A52E248-2C7C-4619-B720-F2C043B6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EBA0214-AF1F-4993-B4C3-70277BCE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BDC62EF-1005-451D-92C5-65EE1062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3FAD7F1-2592-4D2E-B50E-290B1800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A6DE109-049C-4E17-89DF-3320AC17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4CEA25F-9CF1-42F1-A6D1-ACDB5EAA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61B6561-534E-494E-AA68-3AF2C09E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2F85C84-0923-44DD-9A20-550F86E4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7EC1B68-0D24-4900-900B-0303E87B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5B46656-D1EA-4D1F-9F5D-8F9FB50B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E1200C7-5A34-444A-8360-96D4C3CE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DBBC9FB-3E73-40FA-A652-A026A6F2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6BC9B26B-103B-456C-AE7B-E6A6CAE8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633280B-7684-4DD1-9AAA-B82EA797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4ED7C9CD-C549-4E6B-B3FC-07CE3AF3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BB3C1CD-9683-4FE3-B913-EB198D55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3F831185-469E-4D07-8CF7-77F27CBF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01EF14E-471E-4F3C-BAA2-E90ED13E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B62BC90-DBEF-4F18-A9FD-0042197C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982934C-E71D-4D21-B953-E20DE38B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C88ABE4-F31A-4183-B715-32CB1AA8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60BAF57-1CBB-4655-ABE8-32C8B347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CC05C9BF-F075-4272-B163-1381A92B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F42D1EA-EC70-484E-BF1C-B6D1F3C7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CC5381C-4478-43DD-A0AF-85D48F20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B3EAB4D-9DFA-4182-82A6-9BF68193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93D1E8E0-AAF6-4AE9-8CED-DF3BB3A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2DD1A06-9B0C-44D8-80AF-93DA8FC8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B8461FB-D4D4-43AC-AE36-13DB3431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62DB92A-F19E-4FE1-A83A-1057AD3C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7F66114-BC7B-4BA2-B3C7-3C78E215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48D97AA-9771-4A9F-A3A3-8CB9D887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65853FA-2242-4ECD-BBE2-C22DD116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CF44714-E896-4278-901D-A13B9FE9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54C372B0-260C-4064-AB02-68530869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5F8B189-D173-405F-981A-C7D46EDF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4F31810-3207-4655-AA9D-FBF6DC40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AE6208B-A774-4AB1-BF4B-9556676A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1BD970D-5C1A-417E-8CCB-9B62E0EA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9B230A0-F4BE-4A90-AE9D-083462A2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82439DD-0FF4-4D4F-BF18-031F46D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D49475B-5347-4930-BD5F-44DB721B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4CE4527-1369-45B8-85FE-012913A6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F977682-31A0-49B5-842F-D90184B5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DB52312-5983-4320-B8CC-8FF22551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1E6601E-86CF-4E57-86BB-EFD5B62B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04B862C-A34B-411D-8C25-2A97CDAD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D5C923FD-56D5-4656-B392-F80F61D7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E8FE32E-8D4D-4173-AA64-75E39F14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EB18AB7-A36A-40A0-8D89-688FD0BB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21AFEEF-1BA6-4B70-98B1-AF53B2A7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94C5A16-0F0E-438B-8A2E-A58B063B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ED6117C-F488-48D5-A15F-9EC1D6E5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DA613DD-B11C-4692-AEC8-969EBA1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19F2DB8-629B-4421-8F9E-6F4401AB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B96A74B-6B21-4287-BC50-E5D549FF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A3BFF09-731C-4897-AD82-4095E074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CDB941E-3133-4EF8-859E-52520BCC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53FD7AB-827A-4E18-AD47-70D2224A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52335D5-4C47-4D75-BF09-63B37620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228307B-7908-486D-9B35-F4355D5E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EA98B57-E14E-4266-9E40-1DFF2FBF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D8C19D2-9558-4FAE-BB1D-04D6037F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67A6372-FE43-4F6A-ADD1-BEA2D211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5C67EFA6-557D-4652-8354-6EFCA4C8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36EE154-CB86-4FB3-96F1-52BFDBBE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B05474D-3279-4B4C-A654-A0338F15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088FBA0-8657-4D3C-A30C-A97594D7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6A12CC16-B482-4DAB-A357-3E96F192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4690180-F353-47D4-A8E6-85C7CD6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BA81C3A-12DB-4305-8569-15000F55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2D63E78-452C-4EE4-9ECF-E624CD1C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41A4B19-B945-491F-95E8-9385223A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5EA50BD-52D0-4097-8C6C-03A48D5F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AD605F2-C06E-4E78-981E-F4E44E38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80AFECB-A747-41CB-82D8-9548365A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E904E86-B77A-4C04-8695-726F322C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CA06149-7B7C-4B34-AC45-960B3C99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C6397E0-1A4C-4273-B094-F71B2DC2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E0B3A6C-084E-4A92-878B-F5F8FB59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3E6118A-C35A-4F67-89C0-60D3D1CE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5B8A31F-22E3-45DE-AEE5-30DCF3C9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B848C67B-04C7-43F5-A57B-38CC8750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1BE2089-55B6-4A8F-82AB-5C34BEA2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7FFD5AD-6931-415C-953A-890003AD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1B2EC9D-148F-4A93-BC79-23B8965B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EA46B2C-AFE7-4F01-950E-B224660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D69BD1F-DB53-4A37-8AE3-0936E91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EC394B0-27D1-415B-8302-EF8689DE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5FEC6F4-1D2F-4B93-BD65-F103CB68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15F9201-1CEE-4AB8-B860-0D990E43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5713923-7548-40B1-BE61-A15DFF5F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62C111D2-2671-491D-B5BD-776CA789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354F685-ED2A-43AD-BF0D-BF5911A1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21515A9A-76DB-4D81-8445-A4EB712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98EED4C-4894-4E5E-9081-12A441D2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CADB82F-2707-4979-8BD5-ACEBDFAC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E815A20-3504-4731-B4CB-F16F7459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9536578-9534-4AB1-A076-4AB05A1B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ACC781D-887E-490D-A0F5-44D140FA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6DA235E6-8AE5-42C7-B3EC-FA4CB28A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48515A9-AF27-4020-AC2D-E4E745C4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7BBF1E8-EB11-4ABA-9AFB-8740C9ED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A3D0E13-9538-4976-B37E-328C836F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F1E0AA6B-A8AB-4859-8F93-E8E89C17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4CE4E34-1CCE-4797-A7F9-D849A228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A952288-075B-4276-81F3-C7B87078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105E57C-C25F-4005-AD52-5223F44E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D12501F1-001C-40F9-8CA1-053A2D30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5B7A62B-1E1C-4822-A3BA-084F5676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24DB02E-8928-43CA-B855-E7F9F636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018CA4A7-3554-4F8E-B688-79EE84BA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8C35251-D63A-4A51-B4D1-58529356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DB82481-4700-4331-9FFD-60AD7688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40D403B-CAF3-460E-8A58-EC017B8D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E801DFF-E387-4E10-AF06-CBB9812E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F27BCE9-2E32-4CD5-87C7-475067B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4B5BD12-61B2-406A-ACB1-7B802033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16C0A95-4551-4BD9-90C9-929232DF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9DBEDBB-0242-4267-973D-87D6A3F0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656302C-8268-41EC-AC00-28D3DB3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394D0E2-5CE2-4E60-AA68-4DBD019C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BCDA5CF-D328-4D89-B939-D6E564A6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CDCE4B6-46E1-43EA-AC78-D52DCBA5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703BC10-486C-4AED-87D0-CD2BF749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F2BED04-6EAC-43F9-AD05-CF1C12A3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752E157-6752-47EE-AF5C-AD6E515C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4C82D80B-D812-426B-8A10-79AA0D35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ECACB81-9517-40A2-B5C6-76A39DA2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0A479D5-8104-44D6-A0D1-4C164700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4E251C4-92D1-4454-9AA5-764DE067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53B1C84-6206-49FB-8D5C-70831BAC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092AD18-5933-4855-8038-B75B1185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3258322-4C58-4974-B5A0-BAB986E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771DCA2E-4F06-492D-8ABE-1FF9F1F0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99691CF-8ACE-4106-BC86-F656BF20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A3ABDF4-7672-4F1F-8210-96A4CC60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D849082-13F7-4DF2-8B2D-EBB375A7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C6B84E4-64AA-4F8A-A7B5-7C5F4D2D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BA96DAB-E459-4804-ADDA-74F4A6D9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8FF6919-05DC-4EB4-A917-0F8878B5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5F4E010-FB0B-492B-8B7C-015CE291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46BC258-F61A-4EAC-86BC-11E3DC3D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B618234-6585-4BCC-A730-6CBD261B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FAC15E8-69D9-4B75-B700-1F4EDBAA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0E04DE6-A6D7-4361-ABD2-9A99FD89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39AFAB4D-057F-4F45-B4CA-228AECB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77B41A2-A705-4C16-96A2-A197FA42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BCF54BD5-AD31-495A-8408-FD7B4C2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3BEFEDB-7122-4CA2-B514-0A63FA3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B063023-1EF0-4D80-BE41-BFFA72B0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4E6786F-C358-4FD3-B58E-A9DE1CD4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DE80EDF1-4FAD-4AF8-9137-541EAE7F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5E3D8994-74E9-4FB4-A1AD-2323C73F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BBCB9084-CB08-42C5-B6F1-FBF6A1CD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2B3B482-A202-43F5-858C-A5B005B0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70DE7EDB-3181-49F3-AAB4-87A5DEC9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DEDF7D8-BE6B-41A9-93DF-C72A7E86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8DD87878-B8C1-4ACA-BF73-710FFCD5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35C79793-8933-4303-9AA0-B805F38B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97E63F1E-02B6-4E46-92E4-3BE13F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381AED5-59F8-44E5-80AE-0190EB91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CE243A3-2528-48D0-8C73-F31DF33A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80FFEB8-127E-4CB0-9833-0A3AA748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9BF0EE1-80CF-420B-97AF-2D01027F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ED43EEA-9695-412E-9106-F55D95DA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1C7F171-5A89-4C23-B7CA-B0E4994F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60DA559-A4B7-4F51-B9A8-C97D7342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6A2E773-FA26-418C-8FDA-5E90E8ED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7E0E71E-E707-46A3-BEBE-B813E102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E7F9FEC-D497-49B9-BB43-A7ACCAA8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54B2641-45FF-49BE-B7E8-A50EEDE9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AA9C0FE-1C77-4E4C-B21D-4FA89D12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D6419B9-B545-40A4-B9BE-8401B587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F35BAC1-0D8E-48D6-973C-62D3A878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F33B8B7-DAF3-4834-820F-4902A9E1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9906DDD-3818-4099-9D87-38323153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4C68FB3-727E-457B-AFFE-7249F783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9DE20E4-C9AD-486E-B1C6-F0C568D1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C5DDC90-EE7A-47D3-B47E-F16DB339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718C8B1-4B3B-4E5D-B75E-76CA56E2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B6668DB-98A1-4198-A87C-CFD98DAE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EFB8F5E-FBF4-4B08-B39B-972CAACE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84ED01C-0FDB-455F-9496-67FCEDBC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D47C48A-7D3F-48C6-B8D8-625FA161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A1F5AEF-7DD1-4169-B7C8-34625B4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8E84957-4208-444D-B0FD-227A56AA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1255981-30A4-484C-B84D-2751F7E0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CBD3DE5-2C02-4CC9-B3C3-7BF078D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08860BE-8701-4DF5-A53C-2A61E35C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A092319-6A15-4322-971C-DB3F60FC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4AFABC0-F566-408B-B90D-ACE335D8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5FA7916-5F25-409F-B431-95CC44BA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C452F90-914D-493B-A7FA-5DC8E406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2B6EF652-758A-484A-A0E7-3047A94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ECA90FB-DAD3-4AB8-AA5E-EC694C90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287A4A5-A273-4CCA-AE4A-5987DC0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43C37CE-664C-4208-8BEF-C640FA6D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6A60128-13B0-492D-9D52-3A314CC5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EE0F626-39B5-4B7F-8240-5E91AC68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4093B6A2-886D-4DAE-91E3-E72A0CBD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DDDCF8A-8748-4325-A3EB-EFCDD740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1EE524F-85C9-42B7-A364-00B45849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ED21D82B-E7C9-4A7B-B6A3-F2713DB0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0376449-DD01-4075-B1BD-ABDC0DA0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1C14A1C-E351-4F7A-817A-A9B20281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4C0C8D51-DDC7-404B-AB46-E874F74D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99D7417-AD95-4316-AC27-93153FAE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C90795DA-4D03-4BB0-8EA8-D9B2794C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4DC8C04-5D6B-4171-AB42-B15642D7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5D2B7D6-DC82-4005-BD5D-0A7832BA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342C833C-8306-4A28-AD3E-6F2CB37F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A3D39A23-71DF-4295-AD8C-95908267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11F8A06D-06B2-4FE3-9ADB-262FDDED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B00C2CD4-54A1-4F2A-8E46-F2E7F13E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21052F7B-CEB3-4EAF-B4F6-D09DB208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151E56D-3A0C-46B9-86B6-9BC3BEA0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51F6CF8-C3DE-4B69-A8B6-07CEFDB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4E57BFD5-949A-4F96-AFBE-424A22B6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ED2A30A-0C09-48EC-BA29-68D48ED6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3A7C5664-E29C-44C2-AEB1-D201FD05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12372C3-DCDE-4DEF-8711-195AB0F9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6DBBFA7-E787-4C44-B400-AC9F2311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80892F9-785E-4054-AF75-B0A90D28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40892A0-5295-4451-9F59-80CC904B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9222031-86F9-4EF1-ADB5-EFF7AFF7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9F46561-1722-4E9F-9646-D19F6169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FD129F3-FCD3-4744-9D7E-04E98764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B6643BC-9136-4A08-97EA-E39035C4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F314B49-19E3-49C3-82ED-103E8F85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46AE870-A612-4423-B331-6DAA3AE1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449C145-9151-48DF-AF8D-1660C7B1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9E36914B-0970-4C7D-9B22-83ED9BAE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006BD25-B9F0-4E8A-9848-B3475030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D77DA84-4B71-4E59-B574-D711EECC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1BE4588-14B1-4078-8E93-2FB19E8B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CE1F06B-8091-492F-9ACD-B1978FAB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BE0AE95-1347-4637-B06C-D9BE599C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0E96B412-92EC-4EBF-8453-39CF9C25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7472FC4-680F-4BF9-AF5C-3F70E9FB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4B67544-B040-4A60-8068-114773D7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F2E1A7EB-BE3F-49A9-9D60-0561AD35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463278F6-23D6-4B2E-A782-6399DF77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46DFF7E0-37D4-4A59-94A0-F7789D15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F1515C8-78E3-4B82-85EC-7BC8DF25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F0448601-0118-4E61-B3C1-28ECDC8F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0991146-A432-4EF2-BCBB-7D35E703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5DD31030-CB44-4807-B491-B80D67E4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B648C86B-04CA-4F5E-A11B-4AECE0AB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1BF94441-8E69-41CD-8CB9-3D658092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8BA88B5-EC4B-49CB-B2C1-CB0B2D92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646FDEAA-93C7-47BC-ADDF-61D7ABA9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222C6D15-5AFE-4306-B959-22857F31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8453F4E1-D9FA-487A-86D1-E8F0748A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6BC249E-C0FA-4614-8E02-FBB724B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BED3B0EC-31FF-4236-91DA-546945F2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A561FE7-B5F7-4D8E-A63B-F8CF8413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8EC44E9-7E8D-4304-A8FD-40B70B0B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F16EFC2-1955-4083-B679-A297F920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43F1F41-EA44-46A3-942F-868C22C5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63F763A-7978-4F06-A2B9-E4254041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BA9ECDE-83D2-46C0-B79C-858A9171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BEFE84E-F132-4526-A6E1-A734A920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8F65F01-1465-492F-AB8F-44BFE269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5B17F07-7C16-4D15-9E84-53B83960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F868F39-EE33-49E2-B9B7-35F06485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C4AE9B8-8E4D-4E33-83F6-A66AE81C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CD6C0A5-6F6D-4031-8BC1-D168289E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2FC6F53-8B9E-453A-A27C-A15BE9E4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7ED9A0F-49AF-4488-94C5-FEA7F459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9373CAF-2A16-4EEB-A03C-F6052156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96F3D93-8F55-4BFA-8F62-81AB5940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C986E69-ACE8-48B5-A469-1C931E4F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46D951C-7F12-4809-9EF5-6BBEDC90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79251D0-2545-492F-8A9E-0162233E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501423F-D575-46C1-8FE8-B6ACDAD4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BA7B9D1-FB96-4D13-AB8E-7023BD77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0981C44-328F-4D7E-9D58-A21B55AF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D8E0DA5-3701-4193-88AB-85EEEC11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9374F0B-3489-4BBA-9B70-8E5D9E02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76216CD-7C74-45EE-B05A-F46A96BF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89C4C6A-436A-468A-8872-309FB45D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1451D90-89DC-4829-97E3-30BEF4B6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A7986903-155A-45D2-A9A9-63BBA166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A44B1623-8E09-4BD1-AAE3-DFD3C292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B1CF42C-A15D-4FF5-84F8-82A52E7B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F6CB4901-DB78-49A5-B078-0083F607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30D9EFEB-7AC3-46D4-AEDB-F242781C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F47CB01-85A7-4BC9-B45D-6F8004E5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8B4AF74-376A-40C9-AFF3-3763E972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CFE71F2-36D4-47F3-9ACB-2F09CB2A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438C9450-0A76-497E-AA47-F1047759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DC1E7E7-07EA-42FF-87A5-55AE2B00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A045341A-E018-4420-A548-60F512BA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5F4A850-C2FE-40AF-9BD6-DE35D125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B03CF4B-C758-484E-A9FA-98FB82ED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83AEC51-7D78-44F4-B762-94B2FF7F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28332A66-5BAC-433C-8A43-98EB7A1F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3ABDC5F-B428-4790-995A-AB92F22E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D79D255-E03B-4E66-9BE7-EDE2CDD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6A6A084-6419-41A7-B7FB-387F8B07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B916914-19EB-44E3-A657-A7BF0B86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1C8FFDC-1300-48A9-8348-59568D57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85FECBA-8B86-4CB5-B8F4-41873306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E1E1DF9-8ECC-4991-AA75-205FCDED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BF324A5A-FF12-4FC1-8EAD-76E40B4A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9890230-A504-4209-8461-3BBF32CB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17AEEC6-081D-4BB4-9B5B-BF87997C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F073E43D-DC44-44B2-9C46-A44F8562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CED821B4-69B2-4EA8-893F-BC06BF7B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7C76195-E0D6-46EB-9865-7703797A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83440C4F-A1CC-4250-85C2-6AB5B634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F28AF98-1191-442A-8F8D-3DC2B96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FCD274A-31E9-4A4F-A182-62F78C80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D137434-42AF-437C-AF09-D2EBA122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5F07337-DAB6-49E7-8FDF-7F364F67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AF2FFA61-B42E-486A-8339-BE7D90E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EE415897-C494-4A3B-85B9-FC693A19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0EF096D-BD87-4D3F-9567-4DAB594E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EA98A89F-E3AA-4353-9A4C-9E072870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23FF1EC-66CF-4A4E-BC03-0F200E6E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A46B114-0B91-4AE2-97F8-29C980B1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211EB33-CE20-4486-B6D1-61A5BBBC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5710E68-7B62-489B-B7F5-80767DF1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61D41AC-A4BC-4025-8CE0-40E6EE4A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CA475D9-9354-49CD-927D-918C5DA1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31883EF-64EE-483F-8320-83BA4D1B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F351AEB-1A09-465F-814A-2451C73D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E5AF57E-6BFF-4849-93A4-13FE98FB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710395B-427E-4C05-9CEA-A95BDE7E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1DA7E07-05D8-4F58-91F6-7998E3E0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869A1A31-5F3E-49AE-BD08-CB8371C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6029391-E9F4-40C0-AD3A-E6253736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DDA0F114-140E-4B0C-958A-906A7D55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297C18D-B456-4CBA-BD87-E40F5310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8325EF8C-9D65-4364-9E03-6115556B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AFC2240-EDCE-4B15-BF23-72A603A5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587568A-9A35-406C-9735-9B078A6C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7EC87AD-0069-4238-A643-74B2F486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4A65707-1B0A-4D7C-8519-A40E830D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344566A0-BAB6-48F7-8E90-8DDF67C2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D2781408-45BE-4491-879F-7412A0BE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6799032-BCC0-4710-A984-D60CCCF8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8907EB2-63EE-4180-9BA5-AF709DDE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B5091E32-0011-4702-8F88-9062A3D6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4B8F6DC6-DA90-42EA-924E-8227B43C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65BBE422-CE91-4EAD-91B0-1B7703BE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EFEC32E-792C-4C36-9FD4-DC9E960F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CC18150-09C3-478F-BE69-DFE5FF87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47C051C7-38B9-462A-B657-21EEB8B4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75C1-9558-4462-97E2-84366FD68484}">
  <dimension ref="A1:V57"/>
  <sheetViews>
    <sheetView showGridLines="0" tabSelected="1" workbookViewId="0">
      <selection activeCell="S19" sqref="S1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60833.214999999997</v>
      </c>
      <c r="C8" s="27">
        <v>20245.141</v>
      </c>
      <c r="D8" s="26">
        <v>114768.08900000001</v>
      </c>
      <c r="E8" s="27">
        <v>20849.052</v>
      </c>
      <c r="F8" s="28">
        <v>69009.133000000002</v>
      </c>
      <c r="G8" s="29">
        <v>5885.1270000000004</v>
      </c>
      <c r="H8" s="28">
        <v>76289.164999999994</v>
      </c>
      <c r="I8" s="29">
        <v>33571.631999999998</v>
      </c>
      <c r="J8" s="28">
        <f t="shared" ref="J8:K23" si="0">+((H8*100/F8)-100)</f>
        <v>10.549374674798457</v>
      </c>
      <c r="K8" s="30">
        <f t="shared" si="0"/>
        <v>470.44872608526532</v>
      </c>
      <c r="L8" s="28">
        <f t="shared" ref="L8:M23" si="1">+((H8*100/B8)-100)</f>
        <v>25.407090517902091</v>
      </c>
      <c r="M8" s="31">
        <f t="shared" si="1"/>
        <v>65.825626998596846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744.90100000000007</v>
      </c>
      <c r="C9" s="36">
        <v>0</v>
      </c>
      <c r="D9" s="35">
        <v>7189.253999999999</v>
      </c>
      <c r="E9" s="36">
        <v>68.680000000000007</v>
      </c>
      <c r="F9" s="37">
        <v>4565.7690000000002</v>
      </c>
      <c r="G9" s="38">
        <v>712.97199999999998</v>
      </c>
      <c r="H9" s="37">
        <v>6574.2060000000001</v>
      </c>
      <c r="I9" s="39">
        <v>150.59</v>
      </c>
      <c r="J9" s="40">
        <f>+((H9*100/F9)-100)</f>
        <v>43.989019155371182</v>
      </c>
      <c r="K9" s="41">
        <f>+((I9*100/G9)-100)</f>
        <v>-78.878553435478523</v>
      </c>
      <c r="L9" s="40">
        <f>+((H9*100/B9)-100)</f>
        <v>782.56103831247367</v>
      </c>
      <c r="M9" s="42" t="s">
        <v>13</v>
      </c>
      <c r="N9" s="32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8118.78</v>
      </c>
      <c r="C10" s="48">
        <v>322.39800000000002</v>
      </c>
      <c r="D10" s="47">
        <v>5994.93</v>
      </c>
      <c r="E10" s="48">
        <v>933.6099999999999</v>
      </c>
      <c r="F10" s="49">
        <v>3627.1790000000001</v>
      </c>
      <c r="G10" s="38">
        <v>63.115000000000002</v>
      </c>
      <c r="H10" s="49">
        <v>4048.8149999999996</v>
      </c>
      <c r="I10" s="50">
        <v>79.06</v>
      </c>
      <c r="J10" s="40">
        <f>+((H10*100/F10)-100)</f>
        <v>11.624350493868633</v>
      </c>
      <c r="K10" s="41">
        <f t="shared" si="0"/>
        <v>25.263408064643897</v>
      </c>
      <c r="L10" s="40">
        <f t="shared" si="1"/>
        <v>-50.130253560263988</v>
      </c>
      <c r="M10" s="42">
        <f t="shared" si="1"/>
        <v>-75.477515369202052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35700.012999999999</v>
      </c>
      <c r="C11" s="48">
        <v>13534.034000000001</v>
      </c>
      <c r="D11" s="47">
        <v>75546.433000000005</v>
      </c>
      <c r="E11" s="48">
        <v>12902.679</v>
      </c>
      <c r="F11" s="49">
        <v>44358.699000000001</v>
      </c>
      <c r="G11" s="38">
        <v>4595.9170000000004</v>
      </c>
      <c r="H11" s="49">
        <v>52932.097999999998</v>
      </c>
      <c r="I11" s="50">
        <v>30587.694000000003</v>
      </c>
      <c r="J11" s="53">
        <f t="shared" si="0"/>
        <v>19.327435640075919</v>
      </c>
      <c r="K11" s="54">
        <f t="shared" si="0"/>
        <v>565.54060919725055</v>
      </c>
      <c r="L11" s="55">
        <f t="shared" si="1"/>
        <v>48.269128081269884</v>
      </c>
      <c r="M11" s="56">
        <f t="shared" si="1"/>
        <v>126.00574226427983</v>
      </c>
      <c r="N11" s="32"/>
      <c r="O11" s="14"/>
      <c r="P11" s="51"/>
      <c r="Q11" s="51"/>
    </row>
    <row r="12" spans="1:22" x14ac:dyDescent="0.25">
      <c r="A12" s="52" t="s">
        <v>16</v>
      </c>
      <c r="B12" s="47">
        <v>9695.6680000000015</v>
      </c>
      <c r="C12" s="48">
        <v>3858.855</v>
      </c>
      <c r="D12" s="47">
        <v>22339.578999999998</v>
      </c>
      <c r="E12" s="48">
        <v>5326.2830000000004</v>
      </c>
      <c r="F12" s="49">
        <v>12011.030999999999</v>
      </c>
      <c r="G12" s="38">
        <v>212.16300000000001</v>
      </c>
      <c r="H12" s="49">
        <v>10251.421</v>
      </c>
      <c r="I12" s="50">
        <v>2585.9380000000001</v>
      </c>
      <c r="J12" s="53">
        <f t="shared" si="0"/>
        <v>-14.649949700404562</v>
      </c>
      <c r="K12" s="54">
        <f t="shared" si="0"/>
        <v>1118.8449446887535</v>
      </c>
      <c r="L12" s="55">
        <f t="shared" si="1"/>
        <v>5.7319722581259782</v>
      </c>
      <c r="M12" s="56">
        <f t="shared" si="1"/>
        <v>-32.986909329321776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6573.8530000000001</v>
      </c>
      <c r="C13" s="48">
        <v>2529.8540000000003</v>
      </c>
      <c r="D13" s="47">
        <v>3697.893</v>
      </c>
      <c r="E13" s="48">
        <v>1617.8</v>
      </c>
      <c r="F13" s="49">
        <v>4446.4549999999999</v>
      </c>
      <c r="G13" s="38">
        <v>300.95999999999998</v>
      </c>
      <c r="H13" s="49">
        <v>2482.625</v>
      </c>
      <c r="I13" s="50">
        <v>168.35</v>
      </c>
      <c r="J13" s="36">
        <f t="shared" si="0"/>
        <v>-44.166195317393296</v>
      </c>
      <c r="K13" s="58">
        <f t="shared" si="0"/>
        <v>-44.062333864965439</v>
      </c>
      <c r="L13" s="36">
        <f t="shared" si="1"/>
        <v>-62.234856787944608</v>
      </c>
      <c r="M13" s="59">
        <f t="shared" si="1"/>
        <v>-93.345465785772618</v>
      </c>
      <c r="N13" s="32"/>
    </row>
    <row r="14" spans="1:22" s="33" customFormat="1" x14ac:dyDescent="0.25">
      <c r="A14" s="60" t="s">
        <v>18</v>
      </c>
      <c r="B14" s="61">
        <v>207.006</v>
      </c>
      <c r="C14" s="62">
        <v>102.97</v>
      </c>
      <c r="D14" s="61">
        <v>261.10500000000002</v>
      </c>
      <c r="E14" s="62">
        <v>105.6</v>
      </c>
      <c r="F14" s="61">
        <v>182.59299999999999</v>
      </c>
      <c r="G14" s="62">
        <v>386.935</v>
      </c>
      <c r="H14" s="63">
        <v>15.866</v>
      </c>
      <c r="I14" s="39">
        <v>0</v>
      </c>
      <c r="J14" s="64">
        <f t="shared" si="0"/>
        <v>-91.310729326973103</v>
      </c>
      <c r="K14" s="65" t="s">
        <v>13</v>
      </c>
      <c r="L14" s="64">
        <f t="shared" si="1"/>
        <v>-92.335487860255256</v>
      </c>
      <c r="M14" s="66" t="s">
        <v>13</v>
      </c>
      <c r="N14" s="32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67.591999999999999</v>
      </c>
      <c r="C15" s="69">
        <v>46.93</v>
      </c>
      <c r="D15" s="68">
        <v>187.28899999999999</v>
      </c>
      <c r="E15" s="70">
        <v>0</v>
      </c>
      <c r="F15" s="68">
        <v>61.552999999999997</v>
      </c>
      <c r="G15" s="69">
        <v>0</v>
      </c>
      <c r="H15" s="71">
        <v>0</v>
      </c>
      <c r="I15" s="39">
        <v>0</v>
      </c>
      <c r="J15" s="40" t="s">
        <v>13</v>
      </c>
      <c r="K15" s="41" t="s">
        <v>13</v>
      </c>
      <c r="L15" s="72" t="s">
        <v>13</v>
      </c>
      <c r="M15" s="42" t="s">
        <v>13</v>
      </c>
      <c r="N15" s="32"/>
      <c r="O15" s="14"/>
      <c r="P15" s="51"/>
      <c r="Q15" s="51"/>
    </row>
    <row r="16" spans="1:22" x14ac:dyDescent="0.25">
      <c r="A16" s="57" t="s">
        <v>15</v>
      </c>
      <c r="B16" s="73">
        <v>139.41399999999999</v>
      </c>
      <c r="C16" s="74">
        <v>56.04</v>
      </c>
      <c r="D16" s="73">
        <v>73.816000000000003</v>
      </c>
      <c r="E16" s="75">
        <v>105.6</v>
      </c>
      <c r="F16" s="73">
        <v>121.04</v>
      </c>
      <c r="G16" s="74">
        <v>386.935</v>
      </c>
      <c r="H16" s="76">
        <v>15.866</v>
      </c>
      <c r="I16" s="77">
        <v>0</v>
      </c>
      <c r="J16" s="36">
        <f t="shared" si="0"/>
        <v>-86.891936549900862</v>
      </c>
      <c r="K16" s="58" t="s">
        <v>13</v>
      </c>
      <c r="L16" s="36">
        <f t="shared" si="1"/>
        <v>-88.619507366548547</v>
      </c>
      <c r="M16" s="59" t="s">
        <v>13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3124.5230000000001</v>
      </c>
      <c r="C17" s="27">
        <v>3750.6219999999998</v>
      </c>
      <c r="D17" s="26">
        <v>5904.0990000000002</v>
      </c>
      <c r="E17" s="27">
        <v>2094.6570000000002</v>
      </c>
      <c r="F17" s="26">
        <v>3804.99</v>
      </c>
      <c r="G17" s="78">
        <v>4682.6670000000004</v>
      </c>
      <c r="H17" s="28">
        <v>4169.3639999999996</v>
      </c>
      <c r="I17" s="39">
        <v>4457.1499999999996</v>
      </c>
      <c r="J17" s="64">
        <f t="shared" si="0"/>
        <v>9.5762143921534602</v>
      </c>
      <c r="K17" s="65">
        <f t="shared" si="0"/>
        <v>-4.815994816629086</v>
      </c>
      <c r="L17" s="64">
        <f t="shared" si="1"/>
        <v>33.440016284085573</v>
      </c>
      <c r="M17" s="66">
        <f t="shared" si="1"/>
        <v>18.837622133075513</v>
      </c>
      <c r="N17" s="32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548.49199999999996</v>
      </c>
      <c r="C18" s="36">
        <v>0</v>
      </c>
      <c r="D18" s="35">
        <v>3044.8940000000002</v>
      </c>
      <c r="E18" s="36">
        <v>0</v>
      </c>
      <c r="F18" s="35">
        <v>1322.877</v>
      </c>
      <c r="G18" s="79">
        <v>0</v>
      </c>
      <c r="H18" s="37">
        <v>2013.502</v>
      </c>
      <c r="I18" s="39">
        <v>154.31</v>
      </c>
      <c r="J18" s="40">
        <f t="shared" si="0"/>
        <v>52.206289775995799</v>
      </c>
      <c r="K18" s="41" t="s">
        <v>13</v>
      </c>
      <c r="L18" s="40">
        <f t="shared" si="1"/>
        <v>267.09778811723783</v>
      </c>
      <c r="M18" s="42" t="s">
        <v>13</v>
      </c>
      <c r="N18" s="32"/>
      <c r="O18" s="14"/>
      <c r="P18" s="51"/>
      <c r="Q18" s="51"/>
    </row>
    <row r="19" spans="1:19" x14ac:dyDescent="0.25">
      <c r="A19" s="52" t="s">
        <v>15</v>
      </c>
      <c r="B19" s="47">
        <v>2101.5889999999999</v>
      </c>
      <c r="C19" s="80">
        <v>1169.182</v>
      </c>
      <c r="D19" s="47">
        <v>1860.761</v>
      </c>
      <c r="E19" s="48">
        <v>1471.9770000000001</v>
      </c>
      <c r="F19" s="47">
        <v>1328.278</v>
      </c>
      <c r="G19" s="80">
        <v>74.096999999999994</v>
      </c>
      <c r="H19" s="49">
        <v>1170.2750000000001</v>
      </c>
      <c r="I19" s="50">
        <v>825.22</v>
      </c>
      <c r="J19" s="53">
        <f t="shared" si="0"/>
        <v>-11.895326129018159</v>
      </c>
      <c r="K19" s="54">
        <f t="shared" si="0"/>
        <v>1013.7023091353226</v>
      </c>
      <c r="L19" s="55">
        <f t="shared" si="1"/>
        <v>-44.314754216928229</v>
      </c>
      <c r="M19" s="56">
        <f t="shared" si="1"/>
        <v>-29.419029714792046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474.44200000000001</v>
      </c>
      <c r="C20" s="75">
        <v>2581.44</v>
      </c>
      <c r="D20" s="47">
        <v>998.44399999999996</v>
      </c>
      <c r="E20" s="48">
        <v>622.67999999999995</v>
      </c>
      <c r="F20" s="47">
        <v>1153.835</v>
      </c>
      <c r="G20" s="80">
        <v>4608.57</v>
      </c>
      <c r="H20" s="49">
        <v>985.58699999999999</v>
      </c>
      <c r="I20" s="81">
        <v>3477.62</v>
      </c>
      <c r="J20" s="82">
        <f t="shared" si="0"/>
        <v>-14.581634289131472</v>
      </c>
      <c r="K20" s="83">
        <f t="shared" si="0"/>
        <v>-24.540150198434645</v>
      </c>
      <c r="L20" s="84">
        <f t="shared" si="1"/>
        <v>107.73603517395171</v>
      </c>
      <c r="M20" s="85">
        <f t="shared" si="1"/>
        <v>34.716282385025409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689.803</v>
      </c>
      <c r="C21" s="36">
        <v>55.26</v>
      </c>
      <c r="D21" s="68">
        <v>1160.2360000000001</v>
      </c>
      <c r="E21" s="70">
        <v>416.09399999999999</v>
      </c>
      <c r="F21" s="68">
        <v>672.72799999999995</v>
      </c>
      <c r="G21" s="69">
        <v>0</v>
      </c>
      <c r="H21" s="71">
        <v>780.51</v>
      </c>
      <c r="I21" s="39">
        <v>25.873999999999999</v>
      </c>
      <c r="J21" s="87">
        <f t="shared" si="0"/>
        <v>16.021631327966134</v>
      </c>
      <c r="K21" s="41" t="s">
        <v>13</v>
      </c>
      <c r="L21" s="88">
        <f t="shared" si="1"/>
        <v>13.149696362584677</v>
      </c>
      <c r="M21" s="42">
        <f t="shared" si="1"/>
        <v>-53.177705392689106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1927.0609999999999</v>
      </c>
      <c r="C22" s="80">
        <v>66.540000000000006</v>
      </c>
      <c r="D22" s="47">
        <v>197.833</v>
      </c>
      <c r="E22" s="48">
        <v>23.07</v>
      </c>
      <c r="F22" s="47">
        <v>846.43399999999997</v>
      </c>
      <c r="G22" s="80">
        <v>62.438000000000002</v>
      </c>
      <c r="H22" s="49">
        <v>426.92899999999997</v>
      </c>
      <c r="I22" s="50">
        <v>25.52</v>
      </c>
      <c r="J22" s="89">
        <f>+((H22*100/F22)-100)</f>
        <v>-49.561454289407095</v>
      </c>
      <c r="K22" s="54">
        <f t="shared" si="0"/>
        <v>-59.127454434799326</v>
      </c>
      <c r="L22" s="90">
        <f t="shared" si="1"/>
        <v>-77.845589734834547</v>
      </c>
      <c r="M22" s="56">
        <f t="shared" si="1"/>
        <v>-61.647129546137663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765.83600000000001</v>
      </c>
      <c r="C23" s="80">
        <v>170.22</v>
      </c>
      <c r="D23" s="47">
        <v>1162.2550000000001</v>
      </c>
      <c r="E23" s="48">
        <v>207.61099999999999</v>
      </c>
      <c r="F23" s="47">
        <v>677.51199999999994</v>
      </c>
      <c r="G23" s="80">
        <v>245.68</v>
      </c>
      <c r="H23" s="49">
        <v>926.7940000000001</v>
      </c>
      <c r="I23" s="50">
        <v>138.84</v>
      </c>
      <c r="J23" s="89">
        <f t="shared" si="0"/>
        <v>36.7937394466814</v>
      </c>
      <c r="K23" s="54">
        <f t="shared" si="0"/>
        <v>-43.487463366981444</v>
      </c>
      <c r="L23" s="90">
        <f t="shared" si="1"/>
        <v>21.017293519761424</v>
      </c>
      <c r="M23" s="56">
        <f t="shared" si="1"/>
        <v>-18.434966513923158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1818.7840000000001</v>
      </c>
      <c r="C24" s="80">
        <v>417.7</v>
      </c>
      <c r="D24" s="47">
        <v>1085.6109999999999</v>
      </c>
      <c r="E24" s="48">
        <v>203.32</v>
      </c>
      <c r="F24" s="47">
        <v>3080.9170000000004</v>
      </c>
      <c r="G24" s="80">
        <v>769.97900000000004</v>
      </c>
      <c r="H24" s="49">
        <v>3713.6089999999999</v>
      </c>
      <c r="I24" s="50">
        <v>1868.1840000000002</v>
      </c>
      <c r="J24" s="89">
        <f t="shared" ref="J24:K27" si="2">+((H24*100/F24)-100)</f>
        <v>20.535833974105742</v>
      </c>
      <c r="K24" s="54">
        <f t="shared" si="2"/>
        <v>142.6279158262758</v>
      </c>
      <c r="L24" s="90">
        <f t="shared" ref="L24:M28" si="3">+((H24*100/B24)-100)</f>
        <v>104.18087029575801</v>
      </c>
      <c r="M24" s="56">
        <f t="shared" si="3"/>
        <v>347.2549676801533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25.82</v>
      </c>
      <c r="C25" s="80">
        <v>0</v>
      </c>
      <c r="D25" s="47">
        <v>0</v>
      </c>
      <c r="E25" s="48">
        <v>0</v>
      </c>
      <c r="F25" s="47">
        <v>0</v>
      </c>
      <c r="G25" s="80">
        <v>0</v>
      </c>
      <c r="H25" s="49">
        <v>8.6329999999999991</v>
      </c>
      <c r="I25" s="50">
        <v>0</v>
      </c>
      <c r="J25" s="89" t="s">
        <v>13</v>
      </c>
      <c r="K25" s="54" t="s">
        <v>13</v>
      </c>
      <c r="L25" s="90">
        <f t="shared" si="3"/>
        <v>-66.564678543764529</v>
      </c>
      <c r="M25" s="56" t="s">
        <v>13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599.76099999999997</v>
      </c>
      <c r="C26" s="80">
        <v>25.08</v>
      </c>
      <c r="D26" s="47">
        <v>728.19299999999998</v>
      </c>
      <c r="E26" s="48">
        <v>0</v>
      </c>
      <c r="F26" s="47">
        <v>659.67499999999995</v>
      </c>
      <c r="G26" s="80">
        <v>0</v>
      </c>
      <c r="H26" s="49">
        <v>1251.57</v>
      </c>
      <c r="I26" s="50">
        <v>55.6</v>
      </c>
      <c r="J26" s="90">
        <f t="shared" ref="J26:K28" si="4">+((H26*100/F26)-100)</f>
        <v>89.725243491113048</v>
      </c>
      <c r="K26" s="54" t="s">
        <v>13</v>
      </c>
      <c r="L26" s="90">
        <f t="shared" si="3"/>
        <v>108.6781234525086</v>
      </c>
      <c r="M26" s="56">
        <f t="shared" si="3"/>
        <v>121.69059011164276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3660.038</v>
      </c>
      <c r="C27" s="80">
        <v>78.28</v>
      </c>
      <c r="D27" s="47">
        <v>11541.44</v>
      </c>
      <c r="E27" s="48">
        <v>1412.5609999999999</v>
      </c>
      <c r="F27" s="47">
        <v>5369.04</v>
      </c>
      <c r="G27" s="80">
        <v>80.760000000000005</v>
      </c>
      <c r="H27" s="49">
        <v>7452.5649999999996</v>
      </c>
      <c r="I27" s="50">
        <v>1497.2909999999999</v>
      </c>
      <c r="J27" s="90">
        <f t="shared" si="4"/>
        <v>38.806285667456393</v>
      </c>
      <c r="K27" s="54">
        <f t="shared" si="2"/>
        <v>1754.0007429420505</v>
      </c>
      <c r="L27" s="90">
        <f t="shared" si="3"/>
        <v>103.61988044932866</v>
      </c>
      <c r="M27" s="56">
        <f t="shared" si="3"/>
        <v>1812.7376085845683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7640.68</v>
      </c>
      <c r="C28" s="48">
        <v>6316.0280000000002</v>
      </c>
      <c r="D28" s="47">
        <v>57488.558000000005</v>
      </c>
      <c r="E28" s="48">
        <v>8277.1319999999996</v>
      </c>
      <c r="F28" s="47">
        <v>4340.1180000000004</v>
      </c>
      <c r="G28" s="80">
        <v>2575.7910000000002</v>
      </c>
      <c r="H28" s="49">
        <v>5730.3629999999994</v>
      </c>
      <c r="I28" s="50">
        <v>2339.8869999999997</v>
      </c>
      <c r="J28" s="90">
        <f t="shared" si="4"/>
        <v>32.032424003218324</v>
      </c>
      <c r="K28" s="54">
        <f t="shared" si="4"/>
        <v>-9.1585070372557595</v>
      </c>
      <c r="L28" s="90">
        <f t="shared" si="3"/>
        <v>-25.001923912531353</v>
      </c>
      <c r="M28" s="56">
        <f t="shared" si="3"/>
        <v>-62.95318830125516</v>
      </c>
      <c r="N28" s="32"/>
      <c r="O28" s="14"/>
      <c r="P28" s="51"/>
      <c r="Q28" s="51"/>
    </row>
    <row r="29" spans="1:19" x14ac:dyDescent="0.25">
      <c r="A29" s="91" t="s">
        <v>29</v>
      </c>
      <c r="B29" s="47">
        <v>0</v>
      </c>
      <c r="C29" s="48">
        <v>0</v>
      </c>
      <c r="D29" s="47">
        <v>0.77500000000000002</v>
      </c>
      <c r="E29" s="48">
        <v>0</v>
      </c>
      <c r="F29" s="47">
        <v>0</v>
      </c>
      <c r="G29" s="80">
        <v>0</v>
      </c>
      <c r="H29" s="49">
        <v>0</v>
      </c>
      <c r="I29" s="50">
        <v>0</v>
      </c>
      <c r="J29" s="90" t="s">
        <v>13</v>
      </c>
      <c r="K29" s="54" t="s">
        <v>13</v>
      </c>
      <c r="L29" s="90" t="s">
        <v>13</v>
      </c>
      <c r="M29" s="56" t="s">
        <v>13</v>
      </c>
      <c r="N29" s="32"/>
      <c r="O29" s="14"/>
      <c r="P29" s="51"/>
      <c r="Q29" s="51"/>
    </row>
    <row r="30" spans="1:19" s="1" customFormat="1" x14ac:dyDescent="0.25">
      <c r="A30" s="92" t="s">
        <v>30</v>
      </c>
      <c r="B30" s="93">
        <v>81292.527000000002</v>
      </c>
      <c r="C30" s="94">
        <v>31227.841</v>
      </c>
      <c r="D30" s="95">
        <v>194298.19</v>
      </c>
      <c r="E30" s="96">
        <v>33672.145000000004</v>
      </c>
      <c r="F30" s="97">
        <v>88643.134999999995</v>
      </c>
      <c r="G30" s="97">
        <v>11573.138000000001</v>
      </c>
      <c r="H30" s="97">
        <v>100765.368</v>
      </c>
      <c r="I30" s="97">
        <v>43979.978000000003</v>
      </c>
      <c r="J30" s="97">
        <f>+((H30*100/F30)-100)</f>
        <v>13.675320711524947</v>
      </c>
      <c r="K30" s="97">
        <f>+((I30*100/G30)-100)</f>
        <v>280.01774453912157</v>
      </c>
      <c r="L30" s="97">
        <f>+((H30*100/B30)-100)</f>
        <v>23.954035775022717</v>
      </c>
      <c r="M30" s="95">
        <f>+((I30*100/C30)-100)</f>
        <v>40.835794571901431</v>
      </c>
    </row>
    <row r="31" spans="1:19" s="1" customFormat="1" x14ac:dyDescent="0.25">
      <c r="A31" s="98" t="s">
        <v>31</v>
      </c>
      <c r="B31" s="99"/>
      <c r="C31" s="99"/>
      <c r="D31" s="99"/>
      <c r="E31" s="99"/>
      <c r="F31" s="99"/>
      <c r="G31" s="99"/>
      <c r="H31" s="99"/>
      <c r="I31" s="99"/>
      <c r="J31" s="98"/>
      <c r="K31" s="98"/>
      <c r="L31" s="98"/>
      <c r="M31" s="98"/>
    </row>
    <row r="32" spans="1:19" s="1" customFormat="1" ht="15" customHeight="1" x14ac:dyDescent="0.25">
      <c r="A32" s="100" t="s">
        <v>32</v>
      </c>
      <c r="B32" s="100"/>
      <c r="C32" s="100"/>
      <c r="D32" s="100"/>
      <c r="E32" s="100"/>
      <c r="F32" s="101"/>
      <c r="G32" s="101"/>
      <c r="H32" s="101"/>
      <c r="I32" s="101"/>
      <c r="K32" s="51"/>
      <c r="L32" s="51"/>
      <c r="M32" s="51"/>
    </row>
    <row r="33" spans="1:13" s="1" customFormat="1" x14ac:dyDescent="0.25">
      <c r="A33" s="100" t="s">
        <v>33</v>
      </c>
      <c r="B33" s="100"/>
      <c r="C33" s="100"/>
      <c r="D33" s="100"/>
      <c r="E33" s="100"/>
      <c r="F33" s="102"/>
      <c r="J33" s="103"/>
      <c r="K33" s="51"/>
      <c r="L33" s="51"/>
      <c r="M33" s="51"/>
    </row>
    <row r="34" spans="1:13" s="1" customFormat="1" ht="15" customHeight="1" x14ac:dyDescent="0.25">
      <c r="A34" s="104" t="s">
        <v>34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3" t="s">
        <v>35</v>
      </c>
      <c r="L34" s="98"/>
      <c r="M34" s="98"/>
    </row>
    <row r="35" spans="1:13" s="1" customFormat="1" x14ac:dyDescent="0.25">
      <c r="B35" s="51"/>
      <c r="C35" s="51"/>
    </row>
    <row r="36" spans="1:13" s="1" customFormat="1" x14ac:dyDescent="0.25">
      <c r="J36" s="103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39_41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2023-10-18T10:02:35Z</dcterms:created>
  <dcterms:modified xsi:type="dcterms:W3CDTF">2023-10-18T10:03:06Z</dcterms:modified>
</cp:coreProperties>
</file>