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9840502-5F1B-4F1C-8313-D6C3B83C7AE3}" xr6:coauthVersionLast="47" xr6:coauthVersionMax="47" xr10:uidLastSave="{00000000-0000-0000-0000-000000000000}"/>
  <bookViews>
    <workbookView xWindow="-120" yWindow="-120" windowWidth="29040" windowHeight="17640" xr2:uid="{165D29A3-F4D8-4E13-AFA0-32EB751B3450}"/>
  </bookViews>
  <sheets>
    <sheet name="40_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J16" i="1"/>
  <c r="L15" i="1"/>
  <c r="M14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<sst xmlns="http://schemas.openxmlformats.org/spreadsheetml/2006/main" count="59" uniqueCount="35">
  <si>
    <t xml:space="preserve">Grūdų  ir aliejinių augalų sėklų  supirkimo kiekių suvestinė ataskaita (2023 m. 40– 42 sav.) pagal GS-1*, t </t>
  </si>
  <si>
    <t xml:space="preserve">                      Data
Grūdai</t>
  </si>
  <si>
    <t>Pokytis, %</t>
  </si>
  <si>
    <t>42  sav.  (10 17–23)</t>
  </si>
  <si>
    <t>40  sav.  (10 02–08)</t>
  </si>
  <si>
    <t>41  sav.  (10 09–15)</t>
  </si>
  <si>
    <t>42  sav.  (10 16–22)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</si>
  <si>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</si>
  <si>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</si>
  <si>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</si>
  <si>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</si>
  <si>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</si>
  <si>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</si>
  <si>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</si>
  <si>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</si>
  <si>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</si>
  <si>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</si>
  <si>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</si>
  <si>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</si>
  <si>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</si>
  <si>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</si>
  <si>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</si>
  <si>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</si>
  <si>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</si>
  <si>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</si>
  <si>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</si>
  <si>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</si>
  <si>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</si>
  <si>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</si>
  <si>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Iš viso</t>
  </si>
  <si>
    <t>* preliminarūs duomenys</t>
  </si>
  <si>
    <t>** lyginant 2023 m. 42 savaitę su   41  savaite</t>
  </si>
  <si>
    <t>*** lyginant 2023 m. 42 savaitę su 2022 m. 42 savaite</t>
  </si>
  <si>
    <t>Pastaba: grūdų bei aliejinių augalų sėklų 40 ir 41 savaičių supirkimo kiekiai patikslinti  2023-10-26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</si>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</sst>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138AE4C-044B-4D31-A79B-C2EBE525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D39ED84-AA4B-4924-BF5E-99311D13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32EC8C4-8A08-4820-B691-92EA3F8B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F3C9B89-156F-4E39-8424-9082F9E0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73C944F-4108-4387-B315-2C392FF5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C85043A-396A-4B6E-AC32-A380D927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AF8F117-EBBA-4C82-8A79-B7DF6580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B3E6CAD-C290-41FE-968C-869BFD4D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627EA69-AC7B-4ECB-8F14-53938332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13EB7A0-ADC4-444A-809B-B8022200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CB3C805-899E-48CA-AF65-ECB9DEF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7BA7782-4AEF-4551-AB0B-BE58955F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6BA40F7-4DDB-48DE-A999-DFFB7B98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4EBEEC1-F162-4F40-A621-3F1FD3E2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5BEF94A-249A-4800-8ECB-288344D0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0D7559F-A63D-49AC-BC08-6E41EFB3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95525B3-2942-47F5-AF83-8196D762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2B7DBC6-7BD7-4B6A-B383-4294E119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FCD9DCF-9808-4B92-BAC2-E975A6F5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772C73A-1275-4DFE-8104-60095260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48C87A3-0848-4D6A-B80B-8BA83BFC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922D378-9876-4ACD-A3CD-932F60D7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3FAA1A8-DBC1-4BDC-AEE2-51B74C2D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C786A2E-55CC-41E2-B0D8-88018A2E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0A948E6-1AFE-442E-9768-D8931D4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A079559-3350-4449-A124-2BB5F14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4423C84-EFEA-4BF9-993F-39A507D6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30FD442-FE94-47A7-A7D5-F4DB4D84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D7A5D35-1879-484F-8261-A7CECB1D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8827D88-B5BC-4CD6-9E46-75B9069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482673D-DD16-4EDE-9DD1-14DD948A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5DFA5049-A523-42EB-B104-CCEB029E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7CA601D-1A6F-471E-809B-912C0B48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7CFB696-3A09-4B32-87CE-62A31A8B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463455D-E341-4842-8C7A-E955FF63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2318010-A96B-4BFE-8366-BA13C01E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3480622-EFF0-4950-86AA-59E843BC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88CC292-4A3F-452E-AC4B-ABBE6262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E91A6C1-0F7D-4B15-88E1-10ADB051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8A0EE7C-0724-47A7-9B17-E877BC2E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EC6E7A2-9DC2-4BDC-8BAA-416694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0AF425F-1DA4-4617-86EC-3CF0E53E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ED2D73D-0B8A-4006-AB79-E79A709B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EF36373-6016-4A43-8F80-6A6E4AAD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1E12E15-ABEA-40C7-928A-C4F7D4C8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1D25DC0-36E0-4003-B87C-FC2FD888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DA9177A-02B2-458A-8A0D-871F4CAB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C71BD84-CFFA-4D15-8809-4AA67E46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0E14F87-F2AD-4401-8038-93242530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4E46096-4463-475E-B214-9010F209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911A58A-1C2F-4E6E-AC34-0BA33B74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F3312FA-DF65-4EA1-8734-F7CFC22E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0E30B90-C902-4758-9803-44036731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EA08D66-F863-4D30-BA96-21C2E437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4F19355-9E21-4DB4-89B0-4251A5AD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CFE8E84-9CA4-4479-B5F0-A48E9681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A60D8E8-84BC-40AC-B6E3-C83BCD87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2AC3DE7-781B-4695-83DF-73BD214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C0265B2-A77B-4465-845D-25F2A2A1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E3BBAA8-0C67-4C7B-96E9-FE515CA1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EF2084A-5D2A-4D08-BC4F-39BC49D9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C1576B8-086B-4F62-B64F-D1D57C2B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528B5C3-C344-4382-94FC-E4360CA2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C605067-EF14-4BB9-A9FF-295E4FFD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5330637-0154-4BFB-B46A-7D9AED32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4649FA7-04B2-4BB3-B270-BF0B30BD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0C5A543-AB09-49C5-9DFC-2D15BA46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6112870-19C1-47E8-B562-6F5349F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87F292C-0CB1-4293-9698-340D164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DCF5A2A-6E4C-42F3-A233-C1F5C84C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88A44D6-03C8-487C-A1C2-AE400627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D8CCA4D-4B4C-40B7-91B2-9CFE035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7B626CA-298C-4DCC-BC67-F5B7231B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A176C52-1C3B-4E04-92CE-4415C255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B9B36BD-262D-4A12-9F93-63214115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D081279-5452-4370-9252-2A7AB2B4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F881659-F19F-405B-8509-6B094CFF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B16B07A-4177-4A10-8A84-7D26D664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0CD3A0B-0CE1-46A6-AFA4-B0B2C155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FC12D58-1D7F-4AC2-A2B6-D99B8BC0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16DAD85-8E06-4532-A1B3-6C133C2D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D0A88A9-89EE-4BAC-837D-F08120B6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FFF265B-B8A3-4204-8149-FB934D48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EED177E-4180-4225-BB6B-6C0DF7C3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4681385-9436-4662-AFBF-63616D91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136E0D2-E320-4D5E-B18D-DDB6EAC1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A182F80-BBCE-4010-ACC4-58F820BA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7B0C0DA-944C-464C-91EE-5DE4D137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6AE305F-4B69-4371-A892-F8BF4438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100EC14-F3B8-4096-8DD4-1E6DA4A1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D69E9EF-FC1D-4C5F-B5CF-45C941B2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6804F5D-461A-49FD-BF1F-4A2E6260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9D0B732-B28F-44EE-9E0D-50198A8F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773314C-1871-4360-8517-92DA840F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99202A6-BC28-45F7-AE2A-39A6029C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684C9F8-3F3E-4C43-8697-B5ED99E1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EA721C7-3652-4D61-B683-E3185A4A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8DC9CE5-EB50-44E0-9DFF-AA33CCD5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E326A82-E3CC-4FFF-9CBD-8C064BD6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0B10A74-F872-4540-BE37-3F99E791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671D894-66FF-4C28-ADDC-C41242B5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B59D509-AFCC-487D-8C36-5DEA6A5D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4A31388-A327-4812-A6BA-5CF90437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3597622-2B6F-43D5-B5C4-204FBC2E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FBDD869-9509-4753-A873-E896F8DF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A500E6E-2CDF-49EA-B725-0A04202F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F437828-BECA-48A3-BCC2-2A59A448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1DED851-A371-4688-94A4-F44D6F89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09AFEE4-6DF5-486F-A173-D822D3A9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ECF2E74-0E8C-4656-904D-D901EAF3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52E7B60-41F2-432E-AD6D-1FBA5911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17EBC44-2CE9-42EE-B744-6B0DC103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E9729A1-767C-4E9A-849C-D1007E2C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BC428285-D5C2-440E-BA31-B16A1108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D1EDE09-BF14-4AD5-84CE-064A9B12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1C64722-C7FC-4C78-B5FD-01E1AF64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35725D8-A0F8-4ED3-ABC7-B7CF17EC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4EE5FF6-DC9E-4696-8740-D49639E7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D02C422-3749-4F55-9769-4F6EF1CA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04C329D-757D-44E6-8EAB-632850E6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B180C98-435B-415C-B0AF-E136A054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8C4C832-A785-4FBC-A33B-FC28CEE2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CC10F49-E04C-449A-A157-0C33A2F6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6598D0D-548F-4FE4-A7E7-4E460806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FFCAE5A-871A-4422-8FC4-24027660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B11009D5-E543-4F8F-9F26-9035BC7E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9F5A880-0913-4B9F-9463-C60B4F67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75D98D33-E4A8-4057-A579-9C750517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1BC0180-8F9B-4ACB-B4A0-65B81D0E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0DE68E6-D393-4950-A461-AAC85C21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B5845F7-48F1-49B7-B140-51CBBB14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CEDFF97-3BD0-4138-B2F7-BE87D8AC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2A16D1F-699E-4010-A2DA-E3313FDD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ABBC6BA-88B6-4158-A41B-A5514192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D7B1696-EC0A-4AC9-8ADF-CCD7DF2E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A3F0DA5-9EE5-42B9-ABA8-B58B28A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322828B-5F9E-4D0F-A8BA-EBF0E33B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F426408-ACAD-4C3E-A6AD-D052ADDC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82379D4-47C5-4488-93E5-FEC2A03D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A70271D-9E74-47C1-8E42-5845B8DD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9A67AE6-B019-4B3A-A01D-0774B336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64C6446A-439B-4833-A5E1-A04379BB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E496545-22D0-4906-8C6F-9AE4925A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1A4A9B9-2EBB-45CB-B080-B36FEC2A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D962CAD-F3F6-4782-BD01-E6B9484B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FB29E03-EB39-4DB6-A662-099AEC76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91A2D01-8C6E-4523-8719-233FF1D7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BB9CA34-684E-4402-982D-F99F12C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841C2F8-CE4D-4972-8800-D768C9DA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4372E68-9E00-439D-8CEF-366F29FE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512F7C2-5886-40AD-8AC9-20860B5D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E0BEA11-CFD7-4AC8-82F3-D48EF115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316318B-E525-4E02-83C4-DE684FB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6CF50EE-0477-455A-967C-CD0F367B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7646CA8-743E-4165-B782-B4D237B4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7CD70C0-6DA5-4169-8CBA-E1472C47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2A38890-3DD6-4A8A-B41E-517DEA2D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77959F8-659F-4414-B16C-DA399EDF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E4924F3-0BBB-4F31-BE34-7DA3156C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E0BF916-359B-4489-B481-B76C5C22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2877565-B5F3-4E71-B736-7363CB9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FA109D6-D8CC-45C3-B081-429054A5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91D936C-295B-4546-9B08-B4D86C55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36D31FA-6773-414D-886A-BEDFF2B8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82084BC-FAC4-4742-B682-F0D77507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DBB4BFE-F5DD-49A0-BE95-4E517B64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3180B7F-8D42-4E23-B97E-573F05D7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B751FF3-D039-42AF-826C-71BBB040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DA8B970-E3D0-4A14-A167-C60EF34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7E4C266-C8A4-4CB6-BC11-2BC10F1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2F7E3B4-42FB-4791-8D5C-916625F5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45CDF99-0AFF-4311-8531-ABF8E1E4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05E0E47-F489-4DD9-8AF6-BEE622B4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06193C8-3BA5-4A55-8E5B-FC54E7FB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DDAA437-C4D9-4356-81CF-91AD545A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DB19C11-C6F1-4354-B2CA-E4D785F5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97382E0-E7A3-4452-8052-ACD5D3F3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7B982E5-56B8-41CD-A326-A38A5C8C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F60C87A-3418-4F28-83B2-EB3CD615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9D237D2-29F4-4F8C-8F47-843E1119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03EB759-C717-4DF3-9073-0235847B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8E680B9-DE35-49F8-B3EC-F57901CA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D85B049-2194-4D3E-B7EA-ACDBDD1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09C39E9-EF5C-44DC-8F3C-BB030215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A4145AA-1B41-4F0B-AEA6-F8976515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0CE7008-491A-4580-A4CA-A8C3ECE6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0F8E8EF-1D63-4F1A-AA91-60A7E102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69AD023-D529-4F14-89E5-2FAB9BB1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81BD0C1-AD06-4A8B-9A90-1760733E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864822CC-EF93-4E92-B4AE-5764D414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CF2599D-1550-49B3-99E6-0023C37A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368A217-71FC-4897-836C-B869ADCD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B097447-2787-4C15-9387-8173D7BC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6B6674F-C74B-4AA1-A8CA-723D4DA8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A9D1F72-FFFA-4746-84E2-28DBE17F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3993D79-04F1-46E0-9537-2EBBB2C8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8246218-B742-4B08-90E8-C90D313C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0CE7D12-3D85-47CD-A2E4-BB72CF98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B208A51-3AD7-44F0-973A-FCD6B430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F32FBB1-96E6-4C4E-969F-EE35060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F5A96F9-D90A-48EC-B88C-84DB2DF7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CD005CA-42D9-43C9-9DB6-7F680FAF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B07E799-63DF-4C4D-BB69-B5C20C0F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FECB07C-52F1-4170-93B4-F342C9FB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E43CF26-8199-47DF-873E-EAF448A9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F5C8F2B2-E60A-468D-A68F-DA8B07FF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4800FA9-1CA7-4500-8FB7-CD4C09F9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7BDC68EF-6AAC-47D9-8D9B-13963CA6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68EF0BC-77CF-478E-B35F-DE134886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911D532-FFE0-4DA5-84C9-4954A03A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B446145-3ECD-4913-9697-01F028A9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93D3E4F-A6A3-46AD-9A05-F12A38BD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C73E33B-B686-427B-AF76-98B768EB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B71A57C-BBEE-4802-8540-F76342AD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7D73213-6308-4D9C-A852-057E3A6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AC6C8A6-057D-488E-8AFD-31F46914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CD82303-D47D-4706-BF8B-2F72926F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7F2C57C-477C-486E-8DED-6437CF71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B57F66E-E7EA-4F29-92D2-ABE0D172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0228D4E-E340-4E9B-8612-983AB4E6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5330CEB-D7A1-4810-9D05-06729786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95551B2-9789-4515-9795-F6F1B6B2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1438E41-6158-4EF1-B677-FBBAC085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8BF215F-0872-45CA-AFCF-902FE45A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B8293B7-D8D7-47F7-B02D-072349A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58D1FC2-2DED-4191-B6A4-27ADC2C7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50E37D2-4186-4C54-AB43-C7F0AF7E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634DCA5-F686-4E21-86A2-B4F69B29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1A71D0E-5309-4AE5-86C7-C6A715A4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9FDECFB-7A23-4C45-B6E2-A139E334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3E52F69-E3F2-4A26-B2DF-69BB5A42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90968FA-2818-483F-98BB-5097AF82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06E892E-26EB-432A-80D2-7578440E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C52C5EB-D7C0-446F-8C86-F2E38291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C21A906-87D6-41BB-85CD-09F8118C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457212C-6008-437B-B9E2-3912C91B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3AE1C4D-AA10-4531-A694-1D2B0C40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E2B2717-D823-4211-BB12-B1C9B7C3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E8142AC-9E56-4B41-8E64-786EAFA8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EEB4EC6-AE0B-4990-9456-08D830A6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65C2764-8AFF-4701-9839-63DC4A50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4C88C6A-3223-40B5-984A-FEE6CB5D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16C6BBC-6BFA-4CF0-BC7C-7F8F0437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A249C20-09CB-4961-B6F2-9B93DB5D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8C5B30C-DEB3-451A-A503-71D24E67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249DC4A-364D-41F8-B94B-5AEA60F3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062C95A-1EFA-43D6-BCB7-3D6F1F45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303C3C3-EB76-42F2-BEF0-EA47AB17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8756AD3-4FC9-4A3C-AB71-3C162A11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F934939-1511-4CBA-B896-1C10B9E3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81066BA-425E-4001-979F-5A0463F9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9425804-EEEF-4B65-B43D-47CB9096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0ECC992-F36E-4882-BCA6-6E74833A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A5BDEDBD-3EA3-4D00-987D-B21EA70E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81230A4-B139-4A28-A51E-4F75B39A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4F0D5A4-E0BD-4681-8A15-CFBA180B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1346BF0-E937-424E-9ABD-ADD6BEBA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5AF7E1F-C482-4F99-8F5C-64032649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39EFAB5-0816-40E6-9873-0A1F5E3B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06E28AD-27DE-4377-ABE0-DE1F9635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9D6D303-E807-4CDA-87F7-126FFAE6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774AB91-FA65-4608-BE67-69993A0C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4A5521A-ED90-4789-B126-5F28E7D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6180F72-1426-41CE-957D-DB2E4673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1C721DB-AF7E-4C3C-B7C0-E83506CF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6DCE38B-9B11-44AF-B079-8397CD68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5160014-2007-4311-B11B-A8F0047A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BFF2B4C-0C9B-4BC0-BA09-72778F23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D4047AA-4B20-47EB-81A6-7EA70133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E8060FF0-2847-43BC-AD65-D83F1DFC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19A8C88-470A-47CB-96B8-F9598D0E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298488A2-E616-4B59-A482-473FEA2B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4B7F302-52B5-4F2E-857F-3720AF45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84B6E19-AFEA-4E7F-A391-00A9C83E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19B459B-4989-43C2-A163-7C30C8C9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09AAE03-A3A5-4DCA-BC5A-2964C4C9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9E0EC83-4532-4140-A40B-94B10B64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5E0F41C-F15E-4118-8A56-6D4BBA8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E5B4972-CDB3-4797-9BC0-53896C4F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D36D51E-3FBD-4EC3-A1AB-15556250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1678175-DED2-4215-ACF6-6840D775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50F859C-7CC2-4174-AE84-ED075D54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1A9869F-4E75-4761-BB63-8664DB0B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AD08EF2-9F87-4C53-A5CD-C11F39DF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862D682-8800-402A-A147-A19AECAA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D7BA942-143E-4B73-8A1A-8FE83BBC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C263695-DB40-4882-8E80-254FC3C7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AD32E5B-9E6A-48DD-9474-C150B0E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C34F6A4-3E57-4CFC-A610-2277F64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BEA2799-658F-49BD-B4D7-2EF83A28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4DE9668-9D41-457C-87EE-DBC9D26E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85F70FF-4C6E-4642-99C1-BA532044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3155D15-EF8C-4786-B56E-C2603E11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D357FFB-DFEA-452F-BC8B-9DBEE3D9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8FACEF0-92A8-48DB-B63D-B82CEDA5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13D9337-15FA-4908-B0C5-43FEA681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7C5F490-2E21-419B-8369-2A1C821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9EA91F5-1207-41D6-9377-15283276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B0ECFC1-4449-4264-A44B-AB43926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EBFAF052-F960-4CD5-8776-CA2DAEF3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603C98A-31C6-464F-ACBA-7A46909F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264CFD1-EE49-43DE-92C7-790EB640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A56D642-3D37-47CE-A8D9-B3A044F7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C0E7442-EF94-4CB9-B508-FB9D34DB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7D90D64-1F63-4E82-9C46-3383F739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907E2E6-CC89-486C-A3D2-09428802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C0E49F6-62D3-4056-B9AE-414E6FD6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4A8679A-5461-4DF8-A867-5CF855B4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9C03F50-0352-494F-B7F2-4868E9EC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C50F180-5664-40C1-9F38-75E7F31A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3C9C5EA-5577-409C-B4B0-0B4165BE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04094E5-1A9E-49EF-8956-F19ECB81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CFCD7AD-E7BD-4F2A-9268-3D114F29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273ADFBC-A827-4528-9052-CC78CACD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53E39E0-3783-4DDB-B2D4-C8736BF5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AFB884C-D2E1-4572-A3D9-D89DB3DC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AB7C0DE-CB97-44FE-8441-3D026EDA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BDCBB58-B841-425A-8F8F-B34555B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49E9C08-54CD-4214-BAA4-A1A57EA2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DFA283D-56C1-4C03-B018-61FD383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765256C-BE7D-4E38-B7C2-130E9376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8B47722-353B-4FC8-BB7C-67A1A896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DEB3766-8B1F-4C91-BCF6-B8E8B3CF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3547683-6DD0-4CAD-A8D8-79D55AF5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63F539F-CE82-4302-AA35-9D8E915B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DBCD819-2A7E-443E-8458-C7C9FEB0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1C3E344-7F3A-46F0-8100-CD3ACDBD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5D08B42-F96D-40D5-B4FC-A3F84F8E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3156750-1D3E-434B-85F1-46AEEFDB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CAE4AFE-D91C-49B8-937F-B0D0379E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C2B47F7-1675-4475-B818-8A36AC2C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EA7EEBB-206F-4B63-8247-2367A67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537C781-3DA4-4E38-B531-9A48B06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FAECD58-A310-4096-911D-4AAE70D7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0475603-D2BD-4DE4-BF1C-4773C2F8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7278232-A70D-438C-A6F1-4E15122A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5AEA0C9-E5B7-4ED1-B975-1BEF28D2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3445332-2038-487C-B523-C2DFCC80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EEC043F-0900-4A87-8CB1-460FF72D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8423860-0DC5-41BE-8792-ED76C77E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94084A6-E320-4A68-BE82-8452C549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5627CCE-3C0A-4AD3-9532-15892E76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5763E1C-31E2-43C2-A048-2D1A49E9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F55CAC0-5D60-4C4F-A0CC-A940226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F90D69C-80D4-453B-9B46-25C058DD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F473E08-6F53-4C4B-9B2C-798E4D7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932591F-7F91-4B12-81D7-6CE299EC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A76E150-1C5E-4714-8D92-2BE0C467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D2FEF39-8A77-4E61-91A8-6E82AB2D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FDF5CB9-D92C-4666-B75E-22D98780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ECA5242-4650-45AA-9CE2-C32D7651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91DBB9C5-625B-4E94-ABCB-CC1F680D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3DD3C37-025D-43E5-8467-09557A68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FBE7344-BDB8-41CD-8551-2F282F9A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C24C477-0E0A-4FEA-89EE-40C7E2F8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2B6EEC1-D06E-4FA3-B450-7AFD92D8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5330E8D-95E9-4703-AC91-7ACAFDB6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C935D6E-D58D-4A10-A4CA-78344568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557BD91-2D7A-4727-A707-61E809AA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EF8D7D0-AA88-4B7A-BBAC-B077984D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CA86894-9164-44B3-ABBE-E92D2A1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670660E-4275-4AFA-95F8-BF874A82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E020910-9908-4E2B-8C68-F37800C6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E07DB4B-BCFA-4804-BC72-2197E95C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D75AE46-9EA2-489E-ADCA-C157E01D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4832DBA-0287-4827-9789-904BD1EC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E707E2C-AC58-4F5D-8DC5-FE56741F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9DC8889-5683-4484-A604-9B372680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1A61F05-7F06-4592-9E35-4F3D372F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89CE36F-83B4-423F-81B8-6916A598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430C10B-6D47-42F4-901F-3A674A4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F888FBA-F67B-4922-8F91-328A513B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48F4DB4-705D-4BBE-AEB0-05334EED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60E4217-DB61-4F99-BCAC-FC8E11EE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EEA624A-C6B9-4DD4-846A-5BA97D46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D553FA5-3B68-4F9F-84AE-31A4D5CD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94D5952-1AE8-4F8A-8CBF-07F11BD8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9686701-95CB-4783-BB15-C29E4101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41D9F00-CE97-46CA-BA87-AF446795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EC2CE89-09C8-48F5-B894-E93C7DAD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44E9FD7-7D3B-4375-8CE1-39DB38EE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F122576-AD33-4B01-8700-BD87F17D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B13CFF6-BDF7-4767-98C0-DE960E6A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F035E7D-9AE4-46E6-8C41-E5E43BB7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CBD24C2-8E69-45F6-A00C-C2EC57C5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77340EB-CE08-4E00-9AFC-E97E55B0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6DEE843-25B3-40A0-BF2A-61CF40E7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9197D73-683A-447B-871E-31390CE7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501ABE6-1E6E-47D2-AA6D-C4249574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3328E17-FD66-4B1D-8F7B-30720F1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828E0E5-87CD-4799-BED5-E12B82BD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6A25A4B-6333-401B-BE58-1A3B82A9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6055430-EF87-4509-8E87-C54D3FA6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5885757B-42FA-4BE3-AEC3-2CB8BFCB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B51B5E5-DC66-47A9-9E10-F8A448C6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3E48F901-E2BE-442E-A5FC-53D1647B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2811A55-6EE5-4A8C-AF97-724DC75D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988C07B-7486-4640-9C4E-AF89A05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FBD993E-4937-49BC-A37E-B3534381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D59CBD4B-C898-4B19-A590-D4D8D888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60DC0BD-747A-403B-A532-C3EB5461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F9954132-2FDA-4AE9-9560-417D080B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6831EA0-3E16-4FD2-A3F5-698BD9A9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6062BF2-FFDE-46CB-B369-4C6B13AF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A108037-FEA0-4BEB-965A-A46BA9DC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3E1354C-A7D8-4F3C-8B66-162FE20A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E29C3B8-45DC-4557-9A70-FC930B78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9539152-DBF2-422F-B90F-CC2A1E3A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D3C95F6-DDD4-4363-9817-8C459560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5BB72D1-9808-48BB-8F2F-059583DE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EA974A4-8A42-4001-B4D1-C04EBAE8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B7D02F9-0EA2-4769-92C2-65945F4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CFAAB2C-4A29-4D58-A953-D33CE603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E5992C3-CC81-4BEF-8410-C684D214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85FF3E6-6263-44A2-9D76-4238F691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30B4391-C3A9-40F0-B42C-8BE3A4F6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8F9DD71-62BB-4D48-BB26-FBA19C63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DC0BEE0-0850-45CD-8F13-70CA23C5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C70574C-848A-4A4A-8D46-95A953CF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0F2D565-46BE-400E-800A-B4F77DA1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CE276CA-B4ED-49D7-AD14-B7C8E763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DE69653-AE47-4CC4-9668-0FFDF8D2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325DA5D-4DFB-40DC-9D8A-48F5F4F1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5F968B2-11BB-4BCF-90F5-A0F0AC7D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676F3DD-BC73-4A66-B017-8258759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ACE3077-0D5A-47D0-875A-A07FA0BE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0EADB5D-8254-4C6D-8D8F-2F6AB466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7A9283A-58C1-48FB-98C3-E44D5906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E3DEED1-F559-4607-8133-0D7DEA91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45B6290-3F64-4305-A178-4657F088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FD1605B-630F-42A2-8819-3933491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A7B6BBF-DF0C-45A1-B7A9-6387CBC0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F50E880-8886-4DD7-9F05-2049207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C18598E-2CA6-4515-9E2B-77AFE419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895936B-C9CE-438A-90F9-34B686EE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F66D311-92F0-4B81-888C-188B0A51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FEA4193-928E-45D8-820C-84EF369F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FE0AA3D-CF44-466F-8C87-6F36C39C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439D29E-FF6C-4AC5-BE7F-0D36FF38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3496363-5C1A-4510-9ABA-5EB1756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55E8C52-5CC5-4CA9-90B8-37E58F70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3244263-3A47-4D67-B7B9-FA7B31DC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846C33F-1111-4EA6-A2B5-677785B4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93C620A-CEAD-4B23-A3F6-3FFB3A0D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E2BD83E-C065-4656-A50B-F42C68D3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3B2278E-8A69-4E27-B57F-0A371A4C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EAE5F5D-8FDA-4FAF-A5B9-ABAFF6A6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99ED92D-A1D1-4EA5-85E3-432B0D63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F2E21D7-1059-486F-A3F1-0FEA5B5A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805D651-33FA-4496-9EE4-3F84978A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69C667C-9509-41A4-800C-310D5EC7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9F12007-BA61-4A3D-94BB-2FE936E6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12C280F-65A6-494D-ADCC-9962F338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BDF39EC5-8E00-440E-BF18-DCFD7986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5E5983C-0425-4A0E-B82E-F9BE3BA4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80EED974-9BD6-41C9-8400-587944FB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33BD072-E7C7-4A82-8275-8FA0BAFC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A522C24-E1D8-401F-8724-2E3CDDA6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DE96DE8-3ACC-448E-81C1-0073CD65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B6C1FB73-D586-4292-9FA5-9CB9A7B7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2D6B73C-A2F4-4CFA-92CA-4AF544D7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1F95B80-3D94-4CCA-9984-C9E64149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55534B1-A83A-4AA6-AE41-7A067646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9DD2172-1465-49BA-BC90-B5F78873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BD48B75-2DFF-4D56-A1E3-5564BE16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79EC17C-5212-455E-8506-859CB195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CFC38FB-C554-42A5-B5E6-6C1616CB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DF8F227-35DF-4743-BBA1-39EC9A98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ED6D70B-BFD4-4A34-B401-3F37D57C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3F06E013-10B9-4F6B-8B9C-F746561A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0EDC7CE-B2F6-4E50-AA40-72E37FCB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7D87588-FB9C-489F-BDF9-98C16D74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9D1EDB6-DE2D-49C7-8FEC-0B68027C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92CD116-6AC6-4687-95A5-359E696C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9912D25-3372-4A90-8598-8AF6A5F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D1B3707-0B10-4D10-BABE-B510540E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FDBCD9A-0937-49BE-B807-2879563B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4CFBBAB-1FA6-4A45-A07A-23199451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8E44BA3-437B-45A8-8024-AEE00DB1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B97F229-D835-407E-910D-A6019B28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B115A01-528C-4ACC-B6D8-EAADF715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4D0DBE8-DDFA-4BA7-9BF7-DC7E1079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7600DFE-70C5-4FE0-BEB8-EE49C971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2B15DFC-602D-40C2-B969-3E7A01F8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8379E47-F82F-445B-AF3E-D533905A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3B16722-EAB5-477F-8817-88F6077D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E50847B-6CFB-43FD-B34F-DE9D5EE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9144D16-A10C-4CCB-9700-683086BC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18E4CC34-A747-4710-A073-B17D96B9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685E829-B39E-46B0-A9C4-8FF6C5E0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98AE7AB-AD3C-4C46-90E4-B73ED292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CB0DD55-6726-4609-A6B8-296F881A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881BFE9-AC3C-4EFF-A854-63A39987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7ECB39B-3923-4FE9-819C-AD5A8D24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E71B3249-C5AE-4701-BD46-6B5D02A4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05F88F3-DAA0-4188-97CD-C2E6E9E0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F4A7D1A-6E93-488A-8196-1160955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D4409E1-ED45-49CC-99A9-08E0AC75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B4151CC6-AC46-4AA8-A183-EE65F0A8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7B88BA2-9FA5-48DD-846A-E042A0F9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2B2F4E34-316A-41A6-80E7-7224736A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85FB314-69D6-41C6-B023-A59C65CB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7FB0E3FA-D0AF-4D81-81D9-7DC69ED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D5BC59F-480F-4F29-9408-BB0BD3FA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CEB0393-1E04-400D-A13D-D24E038C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7EA7B75-92BF-4EE2-8CF8-997AEE4C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2E9AB9B-742E-4868-BC52-390B8740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796A766-582D-478E-B92E-6B2B0D83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4F8ADD4-6DEA-4761-A35E-622787A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B4ED89EE-1080-45B1-825E-F107B630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9EC0559-18DC-48F8-8AB1-AA6E819C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ED6F12E-F1EA-4EAF-9C0F-A151B13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A7B4060-BB72-4E5B-B26C-849701AD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8FA4B09-FFE4-492E-952B-F9BB47E5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0248D2A-0535-4688-AB3B-B6DF2826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7982E34-48AE-4878-9FF6-97B95449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A7FE5CA-285B-4873-84D8-A120A93B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35F1356-A248-438B-A9EA-CED7207B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E2D27E7-5756-4501-9DE3-F481618C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EE41EB1-F5FC-40CE-95F7-70548AF0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FC1C0A2-DA53-4860-A8A2-4D171DD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C0DF14B-0BEF-4856-94A2-8EE219A6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7EEFA1A-2DA0-4790-8A45-DEE89913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D70E18E-CE16-4F70-AE6A-4030CD79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4547F4EE-6A54-41EE-8E27-6C481088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836A2D1-33CA-46EB-B845-E2DEB246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BEB5983-FCB6-4CC7-B3D6-9E21CE8F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74B03D8-AA5F-4E61-B299-6BCE2249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5EBB7EE-D3BB-4F1F-949E-0671AFA4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5352BDE-C595-40A7-81D5-27AEA2DC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BF29B4BF-C328-4107-9B56-B92288DB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0BF0FBF-17B4-4FAF-8F41-9A2ABAAE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CB2B228-E054-4D5B-8753-AEF481D8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99BD344-B776-435F-A876-BB3F7BDB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5309E39D-C32E-4EED-A76F-BA03102C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6834906-57F3-41FE-B580-19A2532E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50DBAC5B-06BA-4365-AD7E-EC9B4985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7FD2CFA-7C05-435A-95F7-AF950424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C761E0D-6D57-4822-9141-93DBAA9B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736002E-44CA-4831-9965-E04E1083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ABF3E46-939F-4E33-A98F-E464F813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5B39668-A5E9-4935-B2E1-5FF7A6C8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95DA2BE-F9DE-4E9A-AEE6-AC6CBDF5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66D46DB-4362-46D4-8989-E2D8AC89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3D33458-A55D-4ECC-9CE3-9CB1B8C6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C471AC4-D637-4558-9B77-06B5EC2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B1AA23C-7993-4F8B-8058-EF453EF8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FAECEEB-3FF8-472A-82AB-93910F0E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B56ABC0-D761-41B3-BC5D-F87F6267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9E3A416-EFD1-4A98-8676-12694DBB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EC08A40-4349-4FE2-AD4D-78419F6C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9DCDBCD-4D75-4DBE-AB63-AD8992E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8DBDE25-C4AF-428F-9F6C-AF21D8AA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A1C737D-48D8-4330-8FC0-5C330930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F9BCFAB5-6FE7-44BA-AACA-E5C42F44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CD0996A-20B2-4094-8C88-A7731F03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936A8406-B34B-48A5-9530-C93093D3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C488156-5C1B-4EAA-882C-23D59373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AA2C0332-E4AD-440F-B7C2-EC0F8018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4B7549B-77A8-4C53-BB67-AB6A6836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1CE22C69-D28F-4AB4-AFEB-3F64AB9B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E9BD666-79B2-406B-8C64-4429779C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E8BAB2A1-E246-4CA9-88AF-08C46411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3A3989A-5F8B-49DB-90AC-67C7DFA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624D329-21E1-4C33-830D-FD623B9C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13B52D9-608A-4F46-9F9F-8E3C7648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1A683831-A7D9-4BC2-A573-6F712639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E2FFD4E-5831-4D35-8629-CD0B1C83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91CED1D-D6D1-455A-B3BA-F7E4CDFA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19E30FE-8CEB-474C-82A7-14963E9D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FFABEBD-D0E7-4C96-A3FC-7A2673C5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8354D93-9EE0-47DE-9D60-533E418A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928353A-0B79-4385-B95D-D9645F26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0E0D76C-6FC8-400E-A187-05833C36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BA00723-204D-48AC-8340-FF0415B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F2676EE-8DBE-49B6-AE67-51008F13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D8798E3-AC3F-4BCC-882A-2D2D3959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0980476-47E7-4242-9624-42246A94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2C5B600-A594-4688-9DC1-71B0A526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0301E95-4845-448D-83C3-3E6FB908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331A90A8-3C98-4B41-9196-FEC0358C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0BC5E77-5719-46DB-9C59-9652D0F9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8AB5F1E-27D7-4FF5-AD4C-F508D8FA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D127F37-1E6D-42B0-8E6A-F700D0FE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7CBAAC65-B299-4330-B00A-A6C72896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8C1729C0-AB4D-4DED-8197-A7A429F1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C233AF9C-3A2F-4E98-8D44-A8340954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BC9A46F-F771-4CE5-AFAF-D51BD9C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104170E2-2C26-44D6-A34D-0DA917CD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D183BA4-FDA1-4CA3-A584-A458067F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DF1F84A-533A-4277-873C-5463FA41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CD11626-298E-4166-A6F5-5E9BC7DD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4F76AAD-A465-4F01-8DC1-310CEC57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5517D2E-30BB-4912-AC2E-69185E98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6111006-3C92-4CF6-B77B-54045EEE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65B84A1-D2FE-4E73-AA8B-5C81476A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D74CBBE-5323-4EF5-9169-E621912D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E4DE64F-FAF6-4609-9C09-3C86D4F1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3B8FFFD-D431-41A4-B9C1-9E52E8ED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E1CE132-85A0-4817-B980-9A11DC5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449D365A-822A-4921-BC3F-0886DAB2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F3FE-089D-4933-B315-5E8563DE5821}">
  <dimension ref="A1:V56"/>
  <sheetViews>
    <sheetView showGridLines="0" tabSelected="1" workbookViewId="0">
      <selection activeCell="Q17" sqref="Q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56553.205000000002</v>
      </c>
      <c r="C8" s="27">
        <v>20996.52</v>
      </c>
      <c r="D8" s="26">
        <v>69009.133000000002</v>
      </c>
      <c r="E8" s="27">
        <v>5885.1270000000004</v>
      </c>
      <c r="F8" s="28">
        <v>76289.164999999994</v>
      </c>
      <c r="G8" s="29">
        <v>33571.631999999998</v>
      </c>
      <c r="H8" s="28">
        <v>82275.51999999999</v>
      </c>
      <c r="I8" s="29">
        <v>16390.351999999999</v>
      </c>
      <c r="J8" s="28">
        <f t="shared" ref="J8:K23" si="0">+((H8*100/F8)-100)</f>
        <v>7.8469268866686406</v>
      </c>
      <c r="K8" s="30">
        <f t="shared" si="0"/>
        <v>-51.177970734339034</v>
      </c>
      <c r="L8" s="28">
        <f t="shared" ref="L8:M23" si="1">+((H8*100/B8)-100)</f>
        <v>45.483390375487971</v>
      </c>
      <c r="M8" s="31">
        <f t="shared" si="1"/>
        <v>-21.937768735009428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1397.3050000000001</v>
      </c>
      <c r="C9" s="36">
        <v>54.94</v>
      </c>
      <c r="D9" s="35">
        <v>4565.7690000000002</v>
      </c>
      <c r="E9" s="36">
        <v>712.97199999999998</v>
      </c>
      <c r="F9" s="37">
        <v>6574.2060000000001</v>
      </c>
      <c r="G9" s="38">
        <v>150.59</v>
      </c>
      <c r="H9" s="37">
        <v>6777.5739999999996</v>
      </c>
      <c r="I9" s="39">
        <v>1620.402</v>
      </c>
      <c r="J9" s="40">
        <f>+((H9*100/F9)-100)</f>
        <v>3.0934229928298436</v>
      </c>
      <c r="K9" s="41">
        <f>+((I9*100/G9)-100)</f>
        <v>976.03559333289058</v>
      </c>
      <c r="L9" s="40">
        <f>+((H9*100/B9)-100)</f>
        <v>385.0461423955399</v>
      </c>
      <c r="M9" s="42">
        <f>+((I9*100/C9)-100)</f>
        <v>2849.4029850746274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12896.701000000001</v>
      </c>
      <c r="C10" s="48">
        <v>835.55</v>
      </c>
      <c r="D10" s="47">
        <v>3627.1790000000001</v>
      </c>
      <c r="E10" s="48">
        <v>63.115000000000002</v>
      </c>
      <c r="F10" s="49">
        <v>4048.8149999999996</v>
      </c>
      <c r="G10" s="38">
        <v>79.06</v>
      </c>
      <c r="H10" s="49">
        <v>4490.2970000000005</v>
      </c>
      <c r="I10" s="50">
        <v>9288.1099999999988</v>
      </c>
      <c r="J10" s="40">
        <f>+((H10*100/F10)-100)</f>
        <v>10.903980547394767</v>
      </c>
      <c r="K10" s="41">
        <f t="shared" si="0"/>
        <v>11648.178598532759</v>
      </c>
      <c r="L10" s="40">
        <f t="shared" si="1"/>
        <v>-65.182592044275509</v>
      </c>
      <c r="M10" s="42">
        <f t="shared" si="1"/>
        <v>1011.6163006402967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28547.762999999999</v>
      </c>
      <c r="C11" s="48">
        <v>12091.267</v>
      </c>
      <c r="D11" s="47">
        <v>44358.699000000001</v>
      </c>
      <c r="E11" s="48">
        <v>4595.9170000000004</v>
      </c>
      <c r="F11" s="49">
        <v>52932.097999999998</v>
      </c>
      <c r="G11" s="38">
        <v>30587.694000000003</v>
      </c>
      <c r="H11" s="49">
        <v>54899.373999999996</v>
      </c>
      <c r="I11" s="50">
        <v>4801.5810000000001</v>
      </c>
      <c r="J11" s="53">
        <f t="shared" si="0"/>
        <v>3.7166031091380489</v>
      </c>
      <c r="K11" s="54">
        <f t="shared" si="0"/>
        <v>-84.302245863973923</v>
      </c>
      <c r="L11" s="55">
        <f t="shared" si="1"/>
        <v>92.30709600608634</v>
      </c>
      <c r="M11" s="56">
        <f t="shared" si="1"/>
        <v>-60.288851449562728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7491.6229999999996</v>
      </c>
      <c r="C12" s="48">
        <v>4750.0239999999994</v>
      </c>
      <c r="D12" s="47">
        <v>12011.030999999999</v>
      </c>
      <c r="E12" s="48">
        <v>212.16300000000001</v>
      </c>
      <c r="F12" s="49">
        <v>10251.421</v>
      </c>
      <c r="G12" s="38">
        <v>2585.9380000000001</v>
      </c>
      <c r="H12" s="49">
        <v>12954.552</v>
      </c>
      <c r="I12" s="50">
        <v>407.625</v>
      </c>
      <c r="J12" s="53">
        <f t="shared" si="0"/>
        <v>26.368354201822356</v>
      </c>
      <c r="K12" s="54">
        <f t="shared" si="0"/>
        <v>-84.236861053899986</v>
      </c>
      <c r="L12" s="55">
        <f t="shared" si="1"/>
        <v>72.920500671216388</v>
      </c>
      <c r="M12" s="56">
        <f t="shared" si="1"/>
        <v>-91.418464411969282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6219.8130000000001</v>
      </c>
      <c r="C13" s="48">
        <v>3264.739</v>
      </c>
      <c r="D13" s="47">
        <v>4446.4549999999999</v>
      </c>
      <c r="E13" s="48">
        <v>300.95999999999998</v>
      </c>
      <c r="F13" s="49">
        <v>2482.625</v>
      </c>
      <c r="G13" s="38">
        <v>168.35</v>
      </c>
      <c r="H13" s="49">
        <v>3153.723</v>
      </c>
      <c r="I13" s="50">
        <v>272.63400000000001</v>
      </c>
      <c r="J13" s="36">
        <f t="shared" si="0"/>
        <v>27.031790947082214</v>
      </c>
      <c r="K13" s="58">
        <f t="shared" si="0"/>
        <v>61.944757944757953</v>
      </c>
      <c r="L13" s="36">
        <f t="shared" si="1"/>
        <v>-49.295533483080604</v>
      </c>
      <c r="M13" s="59">
        <f t="shared" si="1"/>
        <v>-91.649133361043567</v>
      </c>
      <c r="N13" s="32"/>
    </row>
    <row r="14" spans="1:22" s="33" customFormat="1" x14ac:dyDescent="0.25">
      <c r="A14" s="60" t="s">
        <v>17</v>
      </c>
      <c r="B14" s="61">
        <v>1225.1210000000001</v>
      </c>
      <c r="C14" s="62">
        <v>841.18200000000002</v>
      </c>
      <c r="D14" s="61">
        <v>182.59299999999999</v>
      </c>
      <c r="E14" s="62">
        <v>386.935</v>
      </c>
      <c r="F14" s="61">
        <v>15.866</v>
      </c>
      <c r="G14" s="62">
        <v>0</v>
      </c>
      <c r="H14" s="63">
        <v>576.16200000000003</v>
      </c>
      <c r="I14" s="39">
        <v>275.06</v>
      </c>
      <c r="J14" s="64">
        <f t="shared" si="0"/>
        <v>3531.4256901550489</v>
      </c>
      <c r="K14" s="65" t="s">
        <v>18</v>
      </c>
      <c r="L14" s="64">
        <f t="shared" si="1"/>
        <v>-52.971012659157751</v>
      </c>
      <c r="M14" s="66">
        <f t="shared" si="1"/>
        <v>-67.300774386518015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1020.202</v>
      </c>
      <c r="C15" s="69">
        <v>696.52</v>
      </c>
      <c r="D15" s="68">
        <v>61.552999999999997</v>
      </c>
      <c r="E15" s="70">
        <v>0</v>
      </c>
      <c r="F15" s="68">
        <v>0</v>
      </c>
      <c r="G15" s="69">
        <v>0</v>
      </c>
      <c r="H15" s="71">
        <v>461.20499999999998</v>
      </c>
      <c r="I15" s="39">
        <v>0</v>
      </c>
      <c r="J15" s="40" t="s">
        <v>18</v>
      </c>
      <c r="K15" s="41" t="s">
        <v>18</v>
      </c>
      <c r="L15" s="72">
        <f t="shared" si="1"/>
        <v>-54.792776332530224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204.91900000000001</v>
      </c>
      <c r="C16" s="74">
        <v>144.66200000000001</v>
      </c>
      <c r="D16" s="73">
        <v>121.04</v>
      </c>
      <c r="E16" s="75">
        <v>386.935</v>
      </c>
      <c r="F16" s="73">
        <v>15.866</v>
      </c>
      <c r="G16" s="74">
        <v>0</v>
      </c>
      <c r="H16" s="76">
        <v>114.95699999999999</v>
      </c>
      <c r="I16" s="77">
        <v>275.06</v>
      </c>
      <c r="J16" s="36">
        <f t="shared" si="0"/>
        <v>624.54935081305928</v>
      </c>
      <c r="K16" s="58" t="s">
        <v>18</v>
      </c>
      <c r="L16" s="36">
        <f t="shared" si="1"/>
        <v>-43.901248786105739</v>
      </c>
      <c r="M16" s="59">
        <f t="shared" si="1"/>
        <v>90.139774094095202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3261.2919999999999</v>
      </c>
      <c r="C17" s="27">
        <v>3444.6860000000001</v>
      </c>
      <c r="D17" s="26">
        <v>3804.99</v>
      </c>
      <c r="E17" s="27">
        <v>4682.6670000000004</v>
      </c>
      <c r="F17" s="26">
        <v>4169.3639999999996</v>
      </c>
      <c r="G17" s="78">
        <v>4457.1499999999996</v>
      </c>
      <c r="H17" s="28">
        <v>4496.0860000000002</v>
      </c>
      <c r="I17" s="39">
        <v>1497.66</v>
      </c>
      <c r="J17" s="64">
        <f t="shared" si="0"/>
        <v>7.8362551218843208</v>
      </c>
      <c r="K17" s="65">
        <f t="shared" si="0"/>
        <v>-66.398707694378686</v>
      </c>
      <c r="L17" s="64">
        <f t="shared" si="1"/>
        <v>37.86211108971537</v>
      </c>
      <c r="M17" s="66">
        <f t="shared" si="1"/>
        <v>-56.522597415265139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359.29500000000002</v>
      </c>
      <c r="C18" s="36">
        <v>0</v>
      </c>
      <c r="D18" s="35">
        <v>1322.877</v>
      </c>
      <c r="E18" s="36">
        <v>0</v>
      </c>
      <c r="F18" s="35">
        <v>2013.502</v>
      </c>
      <c r="G18" s="79">
        <v>154.31</v>
      </c>
      <c r="H18" s="37">
        <v>1169.396</v>
      </c>
      <c r="I18" s="39">
        <v>0</v>
      </c>
      <c r="J18" s="40">
        <f t="shared" si="0"/>
        <v>-41.922282669696877</v>
      </c>
      <c r="K18" s="41" t="s">
        <v>18</v>
      </c>
      <c r="L18" s="40">
        <f t="shared" si="1"/>
        <v>225.46960018925949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1799.5619999999999</v>
      </c>
      <c r="C19" s="80">
        <v>1057.06</v>
      </c>
      <c r="D19" s="47">
        <v>1328.278</v>
      </c>
      <c r="E19" s="48">
        <v>74.096999999999994</v>
      </c>
      <c r="F19" s="47">
        <v>1170.2750000000001</v>
      </c>
      <c r="G19" s="80">
        <v>825.22</v>
      </c>
      <c r="H19" s="49">
        <v>1501.098</v>
      </c>
      <c r="I19" s="50">
        <v>637.96</v>
      </c>
      <c r="J19" s="53">
        <f t="shared" si="0"/>
        <v>28.268825703360307</v>
      </c>
      <c r="K19" s="54">
        <f t="shared" si="0"/>
        <v>-22.692130583359585</v>
      </c>
      <c r="L19" s="55">
        <f t="shared" si="1"/>
        <v>-16.585369106482574</v>
      </c>
      <c r="M19" s="56">
        <f t="shared" si="1"/>
        <v>-39.647702117192964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1102.4349999999999</v>
      </c>
      <c r="C20" s="75">
        <v>2387.6260000000002</v>
      </c>
      <c r="D20" s="47">
        <v>1153.835</v>
      </c>
      <c r="E20" s="48">
        <v>4608.57</v>
      </c>
      <c r="F20" s="47">
        <v>985.58699999999999</v>
      </c>
      <c r="G20" s="80">
        <v>3477.62</v>
      </c>
      <c r="H20" s="49">
        <v>1825.5920000000001</v>
      </c>
      <c r="I20" s="81">
        <v>859.7</v>
      </c>
      <c r="J20" s="82">
        <f t="shared" si="0"/>
        <v>85.228904196179542</v>
      </c>
      <c r="K20" s="83">
        <f t="shared" si="0"/>
        <v>-75.279070168678572</v>
      </c>
      <c r="L20" s="84">
        <f t="shared" si="1"/>
        <v>65.596339013184462</v>
      </c>
      <c r="M20" s="85">
        <f t="shared" si="1"/>
        <v>-63.993523273745559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1211.0920000000001</v>
      </c>
      <c r="C21" s="36">
        <v>46.11</v>
      </c>
      <c r="D21" s="68">
        <v>672.72799999999995</v>
      </c>
      <c r="E21" s="70">
        <v>0</v>
      </c>
      <c r="F21" s="68">
        <v>780.51</v>
      </c>
      <c r="G21" s="69">
        <v>25.873999999999999</v>
      </c>
      <c r="H21" s="71">
        <v>1168.951</v>
      </c>
      <c r="I21" s="39">
        <v>45.24</v>
      </c>
      <c r="J21" s="87">
        <f t="shared" si="0"/>
        <v>49.767587859220271</v>
      </c>
      <c r="K21" s="41">
        <f t="shared" si="0"/>
        <v>74.847337095153449</v>
      </c>
      <c r="L21" s="88">
        <f t="shared" si="1"/>
        <v>-3.4795870173364278</v>
      </c>
      <c r="M21" s="42">
        <f t="shared" si="1"/>
        <v>-1.8867924528301927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290.30700000000002</v>
      </c>
      <c r="C22" s="80">
        <v>62</v>
      </c>
      <c r="D22" s="47">
        <v>846.43399999999997</v>
      </c>
      <c r="E22" s="48">
        <v>62.438000000000002</v>
      </c>
      <c r="F22" s="47">
        <v>426.92899999999997</v>
      </c>
      <c r="G22" s="80">
        <v>25.52</v>
      </c>
      <c r="H22" s="49">
        <v>991.69200000000001</v>
      </c>
      <c r="I22" s="50">
        <v>165.435</v>
      </c>
      <c r="J22" s="89">
        <f>+((H22*100/F22)-100)</f>
        <v>132.28499352351329</v>
      </c>
      <c r="K22" s="54">
        <f t="shared" si="0"/>
        <v>548.25626959247654</v>
      </c>
      <c r="L22" s="90">
        <f t="shared" si="1"/>
        <v>241.60113259411588</v>
      </c>
      <c r="M22" s="56">
        <f t="shared" si="1"/>
        <v>166.83064516129031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569.76900000000001</v>
      </c>
      <c r="C23" s="80">
        <v>1223.028</v>
      </c>
      <c r="D23" s="47">
        <v>677.51199999999994</v>
      </c>
      <c r="E23" s="48">
        <v>191.8</v>
      </c>
      <c r="F23" s="47">
        <v>926.7940000000001</v>
      </c>
      <c r="G23" s="80">
        <v>138.84</v>
      </c>
      <c r="H23" s="49">
        <v>649.524</v>
      </c>
      <c r="I23" s="50">
        <v>130.41499999999999</v>
      </c>
      <c r="J23" s="89">
        <f t="shared" si="0"/>
        <v>-29.917112109055523</v>
      </c>
      <c r="K23" s="54">
        <f t="shared" si="0"/>
        <v>-6.0681359838663269</v>
      </c>
      <c r="L23" s="90">
        <f t="shared" si="1"/>
        <v>13.997778046892691</v>
      </c>
      <c r="M23" s="56">
        <f t="shared" si="1"/>
        <v>-89.336711833253204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2773.3159999999998</v>
      </c>
      <c r="C24" s="80">
        <v>522.37</v>
      </c>
      <c r="D24" s="47">
        <v>3080.9170000000004</v>
      </c>
      <c r="E24" s="48">
        <v>382.42</v>
      </c>
      <c r="F24" s="47">
        <v>3713.6089999999999</v>
      </c>
      <c r="G24" s="80">
        <v>1868.1840000000002</v>
      </c>
      <c r="H24" s="49">
        <v>4931.1450000000004</v>
      </c>
      <c r="I24" s="50">
        <v>1894.423</v>
      </c>
      <c r="J24" s="89">
        <f t="shared" ref="J24:K37" si="2">+((H24*100/F24)-100)</f>
        <v>32.785788703118726</v>
      </c>
      <c r="K24" s="54">
        <f t="shared" si="2"/>
        <v>1.4045190409509871</v>
      </c>
      <c r="L24" s="90">
        <f t="shared" ref="L24:M37" si="3">+((H24*100/B24)-100)</f>
        <v>77.806820427243082</v>
      </c>
      <c r="M24" s="56">
        <f t="shared" si="3"/>
        <v>262.65922621896357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0</v>
      </c>
      <c r="C25" s="80">
        <v>0</v>
      </c>
      <c r="D25" s="47">
        <v>0</v>
      </c>
      <c r="E25" s="48">
        <v>0</v>
      </c>
      <c r="F25" s="47">
        <v>8.6329999999999991</v>
      </c>
      <c r="G25" s="80">
        <v>0</v>
      </c>
      <c r="H25" s="49">
        <v>0</v>
      </c>
      <c r="I25" s="50">
        <v>0</v>
      </c>
      <c r="J25" s="89" t="s">
        <v>18</v>
      </c>
      <c r="K25" s="54" t="s">
        <v>18</v>
      </c>
      <c r="L25" s="90" t="s">
        <v>18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662.85</v>
      </c>
      <c r="C26" s="80">
        <v>11.07</v>
      </c>
      <c r="D26" s="47">
        <v>659.67499999999995</v>
      </c>
      <c r="E26" s="48">
        <v>0</v>
      </c>
      <c r="F26" s="47">
        <v>1251.57</v>
      </c>
      <c r="G26" s="80">
        <v>55.6</v>
      </c>
      <c r="H26" s="49">
        <v>1216.82</v>
      </c>
      <c r="I26" s="50">
        <v>52.36</v>
      </c>
      <c r="J26" s="90">
        <f t="shared" ref="J26:K28" si="4">+((H26*100/F26)-100)</f>
        <v>-2.7765127000487269</v>
      </c>
      <c r="K26" s="54">
        <f t="shared" si="2"/>
        <v>-5.8273381294964111</v>
      </c>
      <c r="L26" s="90">
        <f t="shared" si="3"/>
        <v>83.573960926303073</v>
      </c>
      <c r="M26" s="56">
        <f t="shared" si="3"/>
        <v>372.99006323396566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2565.7620000000002</v>
      </c>
      <c r="C27" s="80">
        <v>572.18299999999999</v>
      </c>
      <c r="D27" s="47">
        <v>5369.04</v>
      </c>
      <c r="E27" s="48">
        <v>80.760000000000005</v>
      </c>
      <c r="F27" s="47">
        <v>7452.5649999999996</v>
      </c>
      <c r="G27" s="80">
        <v>1497.2909999999999</v>
      </c>
      <c r="H27" s="49">
        <v>4770.8689999999997</v>
      </c>
      <c r="I27" s="50">
        <v>920.83</v>
      </c>
      <c r="J27" s="90">
        <f t="shared" si="4"/>
        <v>-35.983530502585353</v>
      </c>
      <c r="K27" s="54">
        <f t="shared" si="2"/>
        <v>-38.500264811583051</v>
      </c>
      <c r="L27" s="90">
        <f t="shared" si="3"/>
        <v>85.943552051982977</v>
      </c>
      <c r="M27" s="56">
        <f t="shared" si="3"/>
        <v>60.932778499186441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3584.1409999999996</v>
      </c>
      <c r="C28" s="48">
        <v>8780</v>
      </c>
      <c r="D28" s="47">
        <v>4340.1180000000004</v>
      </c>
      <c r="E28" s="48">
        <v>2575.7910000000002</v>
      </c>
      <c r="F28" s="47">
        <v>5730.3629999999994</v>
      </c>
      <c r="G28" s="80">
        <v>5111.1670000000004</v>
      </c>
      <c r="H28" s="49">
        <v>5666.826</v>
      </c>
      <c r="I28" s="50">
        <v>2062.4430000000002</v>
      </c>
      <c r="J28" s="90">
        <f t="shared" si="4"/>
        <v>-1.1087779255869066</v>
      </c>
      <c r="K28" s="54">
        <f t="shared" si="4"/>
        <v>-59.648295584941756</v>
      </c>
      <c r="L28" s="90">
        <f t="shared" si="3"/>
        <v>58.108344509883977</v>
      </c>
      <c r="M28" s="56">
        <f t="shared" si="3"/>
        <v>-76.509760820045557</v>
      </c>
      <c r="N28" s="32"/>
      <c r="O28" s="14"/>
      <c r="P28" s="51"/>
      <c r="Q28" s="51"/>
    </row>
    <row r="29" spans="1:19" s="1" customFormat="1" x14ac:dyDescent="0.25">
      <c r="A29" s="91" t="s">
        <v>29</v>
      </c>
      <c r="B29" s="92">
        <v>72696.854999999996</v>
      </c>
      <c r="C29" s="93">
        <v>36499.149000000005</v>
      </c>
      <c r="D29" s="94">
        <v>88643.214999999997</v>
      </c>
      <c r="E29" s="95">
        <v>14689.377</v>
      </c>
      <c r="F29" s="96">
        <v>100765.568</v>
      </c>
      <c r="G29" s="96">
        <v>42127.252</v>
      </c>
      <c r="H29" s="96">
        <v>106743.595</v>
      </c>
      <c r="I29" s="96">
        <v>23434.217999999997</v>
      </c>
      <c r="J29" s="96">
        <f>+((H29*100/F29)-100)</f>
        <v>5.9326088451166186</v>
      </c>
      <c r="K29" s="96">
        <f>+((I29*100/G29)-100)</f>
        <v>-44.3727827298111</v>
      </c>
      <c r="L29" s="96">
        <f>+((H29*100/B29)-100)</f>
        <v>46.833855467337628</v>
      </c>
      <c r="M29" s="94">
        <f>+((I29*100/C29)-100)</f>
        <v>-35.795166073598054</v>
      </c>
    </row>
    <row r="30" spans="1:19" s="1" customFormat="1" x14ac:dyDescent="0.25">
      <c r="A30" s="97" t="s">
        <v>30</v>
      </c>
      <c r="B30" s="98"/>
      <c r="C30" s="98"/>
      <c r="D30" s="98"/>
      <c r="E30" s="98"/>
      <c r="F30" s="98"/>
      <c r="G30" s="98"/>
      <c r="H30" s="98"/>
      <c r="I30" s="98"/>
      <c r="J30" s="97"/>
      <c r="K30" s="97"/>
      <c r="L30" s="97"/>
      <c r="M30" s="97"/>
    </row>
    <row r="31" spans="1:19" s="1" customFormat="1" ht="15" customHeight="1" x14ac:dyDescent="0.25">
      <c r="A31" s="99" t="s">
        <v>31</v>
      </c>
      <c r="B31" s="99"/>
      <c r="C31" s="99"/>
      <c r="D31" s="99"/>
      <c r="E31" s="99"/>
      <c r="F31" s="100"/>
      <c r="G31" s="100"/>
      <c r="H31" s="100"/>
      <c r="I31" s="100"/>
      <c r="K31" s="51"/>
      <c r="L31" s="51"/>
      <c r="M31" s="51"/>
    </row>
    <row r="32" spans="1:19" s="1" customFormat="1" x14ac:dyDescent="0.25">
      <c r="A32" s="99" t="s">
        <v>32</v>
      </c>
      <c r="B32" s="99"/>
      <c r="C32" s="99"/>
      <c r="D32" s="99"/>
      <c r="E32" s="99"/>
      <c r="F32" s="101"/>
      <c r="J32" s="102"/>
      <c r="K32" s="51"/>
      <c r="L32" s="51"/>
      <c r="M32" s="51"/>
    </row>
    <row r="33" spans="1:13" s="1" customFormat="1" ht="15" customHeight="1" x14ac:dyDescent="0.25">
      <c r="A33" s="103" t="s">
        <v>33</v>
      </c>
      <c r="B33" s="104"/>
      <c r="C33" s="104"/>
      <c r="D33" s="104"/>
      <c r="E33" s="104"/>
      <c r="F33" s="104"/>
      <c r="G33" s="104"/>
      <c r="H33" s="104"/>
      <c r="I33" s="104"/>
      <c r="J33" s="105"/>
      <c r="K33" s="102" t="s">
        <v>34</v>
      </c>
      <c r="L33" s="97"/>
      <c r="M33" s="97"/>
    </row>
    <row r="34" spans="1:13" s="1" customFormat="1" x14ac:dyDescent="0.25">
      <c r="B34" s="51"/>
      <c r="C34" s="51"/>
    </row>
    <row r="35" spans="1:13" s="1" customFormat="1" x14ac:dyDescent="0.25">
      <c r="J35" s="102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2023-10-25T09:41:22Z</dcterms:created>
  <dcterms:modified xsi:type="dcterms:W3CDTF">2023-10-25T09:43:17Z</dcterms:modified>
</cp:coreProperties>
</file>