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DD3F2486-4BE1-4D1B-8DDD-150BB9729AB3}" xr6:coauthVersionLast="47" xr6:coauthVersionMax="47" xr10:uidLastSave="{00000000-0000-0000-0000-000000000000}"/>
  <bookViews>
    <workbookView xWindow="-120" yWindow="-120" windowWidth="29040" windowHeight="17640" xr2:uid="{AB9B7972-BCCF-4C2A-AEF9-6AC9E695960F}"/>
  </bookViews>
  <sheets>
    <sheet name="42_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L23" i="1"/>
  <c r="J23" i="1"/>
  <c r="M22" i="1"/>
  <c r="L22" i="1"/>
  <c r="K22" i="1"/>
  <c r="J22" i="1"/>
  <c r="M21" i="1"/>
  <c r="L21" i="1"/>
  <c r="K21" i="1"/>
  <c r="J21" i="1"/>
  <c r="L20" i="1"/>
  <c r="J20" i="1"/>
  <c r="M19" i="1"/>
  <c r="L19" i="1"/>
  <c r="K19" i="1"/>
  <c r="J19" i="1"/>
  <c r="L18" i="1"/>
  <c r="J18" i="1"/>
  <c r="M17" i="1"/>
  <c r="L17" i="1"/>
  <c r="K17" i="1"/>
  <c r="J17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<sst xmlns="http://schemas.openxmlformats.org/spreadsheetml/2006/main" count="65" uniqueCount="35">
  <si>
    <t xml:space="preserve">Grūdų  ir aliejinių augalų sėklų  supirkimo kiekių suvestinė ataskaita (2023 m. 42– 44 sav.) pagal GS-1*, t </t>
  </si>
  <si>
    <t xml:space="preserve">                      Data
Grūdai</t>
  </si>
  <si>
    <t>Pokytis, %</t>
  </si>
  <si>
    <t>44  sav.  (10 31–11 06)</t>
  </si>
  <si>
    <t>42  sav.  (10 16–22)</t>
  </si>
  <si>
    <t>43  sav.  (10 23–29)</t>
  </si>
  <si>
    <t>44  sav.  (10 30–11 05)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</si>
  <si>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</si>
  <si>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</si>
  <si>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</si>
  <si>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</si>
  <si>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</si>
  <si>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</si>
  <si>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</si>
  <si>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</si>
  <si>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</si>
  <si>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</si>
  <si>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</si>
  <si>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</si>
  <si>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</si>
  <si>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</si>
  <si>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</si>
  <si>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</si>
  <si>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</si>
  <si>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</si>
  <si>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</si>
  <si>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</si>
  <si>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</si>
  <si>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</si>
  <si>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</si>
  <si>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</si>
  <si>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44 savaitę su   43  savaite</t>
  </si>
  <si>
    <t>*** lyginant 2023 m. 44 savaitę su 2022 m. 44 savaite</t>
  </si>
  <si>
    <t>Pastaba: grūdų bei aliejinių augalų sėklų 42 ir 43 savaičių supirkimo kiekiai patikslinti  2023-11-09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</si>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</sst>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02325B5-2B70-41BA-B476-6E302AF7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4481068-A695-46DE-B1DB-53CE7C98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41F727E-7A1B-4947-A3A3-3B3F148E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BD5F980-B64E-419A-9A54-A2455EDB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2B58229-F87C-4B5D-A30E-49DBEF2F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BE21213-860E-4F42-8C9E-EB11A6BD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BABCD05-3737-4A36-800F-5809CD83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EF2AD1E-1629-49FA-9B81-B341907E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3B3C886-13B2-49A7-846E-256D77B6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62AACF9-7DF3-4D18-AD3B-F1DAC216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9A22EC7-0EB6-4167-A9A3-CCC93AF9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ADAE0FF-62A5-48A5-830F-09AA3502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A3E2BBA-025B-42F9-9325-175F480D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05F0F2E-6507-476F-8DFE-BDB9EFF9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CC0048E-EA6A-4D29-B122-E95FFD2E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ECF1A51-4450-4EA9-9409-C76D2383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FD4E17A-538F-4572-9246-D07FF8F1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994AA69-C2D6-4079-A6CE-8C63D469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8630F69-0A16-44B1-BC7B-7A5A1FD0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3FF696C-20A4-4201-B632-C861DB46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6974D1E9-2556-4979-ACC8-17D350A7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FAC8F33-375B-4A9B-B68A-8CCDE194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6A2535B7-640D-471A-838C-FCB811C7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E8064DE-28B3-49F8-BE99-03E3502E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B1187A2-247E-478E-BCE2-440F589F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BE36F21-7BED-425D-9DFF-9859EA22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ADD5AAC-AD41-4108-91F0-1BB09213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AC3564D-6FC7-4EDD-A5A1-751099D1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A6D8904-BB84-4D53-9D39-9C8C6F95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87A34EC4-AD55-4A53-860A-1772483D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47939E0-5A9B-4571-B679-24566D1A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B6E6AB3-0BD8-4325-A852-C2E93AD4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2B8C35A-7189-4B10-855B-F807C8A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CB73509-0FF2-42B0-A1FA-8BB4CCBE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D31E69F4-EF3F-4938-946B-CC2C3E26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2493A91-37DC-4889-A6D2-393172AD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2B1482C-1065-4988-9763-372B3A7B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A4EC4B2-8090-4628-891F-CC44140B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FE06E7B-9A1C-44A4-A3BF-BBF20A49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A77FA5F-696C-4666-A02A-B78476BE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018A2F7-259E-4669-A19D-1DDA33F0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EAE04AB-16AC-41F0-B923-6A28DD42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BEB4D86-7D1C-494C-9702-CB655CFA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313B9F9-72A4-4847-9BC5-B6E6C2D0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A8C4DDA-B95A-4B79-93FA-5737875B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3AD1CF6-9AD7-4999-A67B-9161B0EF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CEF726B-A6FC-4084-96E1-3EDBBE20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8B247F2-81F6-4DF6-BDE3-7D4C9E40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6E20BD2-0A55-4CDD-811F-F3CF54A2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1D96B1A-7FFE-47DB-8D83-F34AE2D4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E11385F-31D2-4465-B711-FC908C1E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D758F2F-5617-481A-A86F-90FF6DDB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4D3AFF6-7BA4-42C7-A6AC-AA6FFD9C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6CD9942-B3BF-4C7B-A89F-DA61D0E0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E01ABE6-5F45-4212-B7D3-23EC45D6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2C785A3-8B50-419D-8DA9-0218F62F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CCBBE0C-62B2-4689-8EF0-7F71BD4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50AE806-F66B-4AFF-9E7E-D6A03784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AA6DE1B-3DA1-49D7-B841-E8AD611F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9A80424-4275-49C4-870E-D8771971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70BB6D8-3AF7-4DA1-AF31-C2AF7AB9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8494713-2800-462C-B54D-586D2213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C2DDA1D-5571-4DAE-94D8-0DFA54BB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2E1AADB-7163-4407-AC53-6CE5D9F9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85F082C-EEB3-4F12-AF67-0FCC804B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EEC04AC-3C26-408E-8A94-E729B87C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45FF03F-592C-47D6-BA93-D415EB20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7E02F93-F208-4D09-B7E6-65254DCB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FD6AA56-95C1-412F-AAB0-2DDAD2DB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C0CABDC-A500-4BFF-B117-9DA88424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4008D77-9D70-4543-8631-94190339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EA494AB-FBCC-476C-8726-6F24645F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354CE84-DEB8-4E45-B7B8-A1C6DE78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DBF02E2-3CA3-4C81-BFA7-B3EBFC71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1C11A3BC-69DD-45E4-B42E-301F2CCF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85EEE4E-2D13-42FE-A958-8AC20B8D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9568166-235C-4EBA-A4A0-C717747D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1B7D01C-39FE-496B-9609-479FA92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4D523A3-2EF7-4FDA-9716-BF5421CE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048CF41-7B80-4EC0-BAAF-11DA464A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A92F7F6-69A4-48A6-B8AA-F429DCC3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0ADB795-FAAA-427E-AC93-1FB516B1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743F09A-A13A-4A9A-9122-D1467D9D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6138CB3-9E38-4EDA-8983-1F13B20F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E47B335-1805-456D-9186-B543DA20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B0C7C36-2DC9-44DD-BCD1-45E9A3E0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980DD7D-8B5E-413D-BCAE-6AEC2041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A209851-8C1A-4FD3-B5D7-F3FB63FC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855CBF5-9892-4E83-AFEF-B4BB45B0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4B017C1-1F66-46B6-B9DC-24D8D713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341C3ED-CDB0-4137-8DBD-A6CA4C76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0BD3697-F3DD-41BB-BE69-03E9A126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414E037-E999-4049-8AB1-59FA88B9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BA77C1E-FF68-4B51-BB0E-4C9DABF0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31518F4-0FC1-42BF-9BB1-E3268C21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D3DE6E9-765C-446F-91D0-73319FFE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9DA0FA7-92D8-45E1-B34E-690A6651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01C9E2D-FADA-4759-927C-FEA75618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8627593-E126-4C08-ADAD-2F0BC7E8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41F787F-07F1-48B1-A662-686527F5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AF9B2CC-879A-496B-8806-429C18BE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2A7B119-4F8A-4B87-B076-95FAB215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1FE4ED9-62B0-4759-AB65-D00B9382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A2EC0A9-716C-4033-81BB-0CF67ACB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14BC2F9-39FC-4A69-9402-3C17A8E3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DB7D56F-B2D0-4EF2-9A1C-91A1E17C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78DE073-1AAD-40DC-A483-6DDE2813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40851B1-FF19-47EA-A3DE-C247C925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C10E6AC-571A-4E71-883A-A73AD662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7CCF868-A0E3-44E4-AC4A-13188E09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E4592EC-ACD0-4DFA-B6EF-15A4FB0D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4B9C910-1604-4723-A348-13232ADA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4B4905D-30B9-40CC-85DF-FAC72412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C27DA1B7-6F80-4CDF-9555-2DF3824F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9AE41E1-7CB3-4A90-A3E3-D18CBED1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DE6687D-B861-4212-AA74-824D2335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84915E1-3571-4920-935B-AC78158D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CB121D58-75BE-445E-94B2-9EB44DC3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2AD05D3-B147-41D3-8FAB-F771404A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DDE4D0A-FD3D-4D48-BAA3-97BCBD06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12A6335-89AD-4E9F-A7B8-40288F5A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B700B1A-C71F-4E7C-AD9E-50DECA43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4D826761-A1A6-4F4B-8539-7BBF10D0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5C43CCB-E226-447A-B36C-39271354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26B28FE-E215-4D3A-8A69-49918883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EF874AB-0529-4FE9-8E68-E569F5E4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9BCB646-8CC4-4D78-AC17-24BD7AA1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F714B445-4E3C-4197-913E-2D13E7F3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CB9401E-3DF3-410A-B584-3CBFCF41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4F5921DF-001A-4764-ACFB-2CF413DF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604D28D-31FD-4DF7-8DCB-169B20B9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9BBCBCA-5264-4C58-9F83-F21610F1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F46EDE4-F815-4954-A65D-1052565B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40C6166-01EF-4155-857B-6CFF1C36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850EF5F-8484-478E-8954-8B1719A4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D2433F3-FBE4-4954-852F-C4F051D6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1476DF2-C247-4F55-988A-D8C449F1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48E6B7A6-0A51-4D8D-8577-8F3E8DB3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1C4EF5B-329F-41D2-86B8-4DFB6EB0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96931B34-3F15-4C4E-A2BF-A61ABC28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DF16E12-3A26-4480-BC29-3394807D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E1BC4EA-5BDD-4B69-B99A-0D80CE3B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E595C8A-833D-4E10-A0A6-8294E764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ADB5232-4718-46E5-85C8-248E1CC1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1984D8A-4442-44ED-A4D8-5C98CA77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860F659-3114-4CD1-8CAC-0553D44E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3769816-43B3-4CE5-88CE-2E75CC7E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9D29F8E2-91C4-460C-97DD-A4204394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B0E90A3-8E96-49A2-A5CC-917D8899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E3B22BD9-B424-4401-9713-C9F69D8E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AAAA317-F316-4175-844B-3C7F2439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EDCD578-4FF9-48C1-95A5-B908E67F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A348C1B-1C9D-41B4-BAE8-46A5B119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98C093F-3B5C-4B79-BEDA-97B2ED15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81FEC1C-AF80-4A77-9D5E-8D3C587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96CE2B6-D80A-45D7-8A92-A4F5735E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4E1DBC5-FD7D-4076-A464-5B030FF7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B3A55C0D-A4CD-424F-92E6-E134472C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56ADD2B-07D1-4729-A090-3C70E497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CE70F280-529E-4583-93FC-9586AE68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CE711C5-AC38-41B6-9FE1-34AB117B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6ADA395-E9DF-4CF0-B4F0-441A28D7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604277A-86F1-4F46-8669-D158EF7C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73ADFA9-3C4D-47D5-B138-F1D51DB5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98CDDEA-2EA9-4DAC-B4B9-8FDCB12F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153E183-E440-4673-AC6F-FF6A3DC1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8003589-4213-482B-B390-FB8F82AE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8E81E31-708B-4851-8269-C7F3DA43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E842B0F-8CB4-4782-B106-C7E8FB0F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30E84EC-80CD-4211-B10C-9318C382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119E39B-D00A-4E0E-8DA6-D688E6CD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E80D488-2B5B-416B-B477-ACE1FE58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EE04FDE-1C6D-4000-8701-C3834456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E1218648-D2E8-4752-A4D6-9BD836D5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4087137-A3AA-425F-8146-F6A4D814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D54A697-5F8F-498F-B0D0-F74C8EF5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D1E0C9E-F8A6-4E5C-824F-9B7D835E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519669F-D0E8-4A92-8EF1-AB94F4EB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2633FE2-3A49-4810-8A03-DC8D65F9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A950C82F-2B97-423B-9B9D-3B83CD4B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413F498-181B-4721-8307-4AB1307D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8EE5044-B088-4C36-9E13-6EC2B4B5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6AA6ED8-404E-4415-8380-F406D226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5A199517-7824-417D-A3C1-480E68B4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D8C3D2F-26E7-4DBA-B28F-8A77017D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9FC12C6-6B6D-47B8-AF61-44768926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6BE4F9F-7C60-40F9-893A-2EF6F12B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E338AD4-56D6-4F9F-BA28-F2D25493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60A5E55-7660-4741-AE3B-949CFDBC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75BBD38-5A22-4AA1-B0BA-51DEB492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0EBE883-2724-4CA9-915B-18836A6F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59ADB4F-E1C3-49F8-A44F-8BF939A2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29649D1-C7E5-447D-A6D0-7C83D146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C0A6FD4C-EEA1-4E9A-9852-40DAA91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7670571B-355B-43A3-8DA5-8FC60BE4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35A6605-4E01-439B-A082-3A4F1A90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9EA91B8-B839-4B51-87DB-F258026A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E933975-AAEA-4CD3-BE62-FBA92972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E79691B-2AD6-4476-A240-3D6FF16F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D6387E0-893F-4E98-B284-D120C895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2EB034E-89FC-49CE-B6EE-4E1601E5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22F8A772-4814-465D-9F8C-60FEFD57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6EE2C0A-17DF-4274-ACAD-7B8704CA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DE83C913-D542-42A6-99F8-41B3C4CF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547352A-2892-442D-BE2B-B8549EBA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1FE2C89C-A107-4FF9-A276-0F4FFFA5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44D69F24-39D2-48A7-8652-DF3058C0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F2FE58A-5EF7-4EAB-A77C-17D2F8C1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9A4A8A6-C515-46F1-AB40-3D8923C5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8ED2EC6B-2393-4460-85CC-4B9F75E6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B420F247-E99C-4592-B840-DDE4B14E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41445D1-FC26-434B-8A11-ECA139FC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43C43FF-0132-405C-8CFE-A8393E03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68F2D2D-C684-4476-B3C2-44FB6A84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659DE25-C070-44EE-81CB-45EB4E12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281E972-6EDD-4CF2-890B-C4DB64B8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31BEDD0-2A2B-4226-A963-E63C67F4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1551977-84F0-4E97-A289-898332A2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018CD2B-9ADF-4B4B-BF8A-335E883A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13E8073-AA87-4451-99B1-2D4C5171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2A33692-63C3-413D-B259-D5BF249C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59FCD6C-D8A2-490C-8E5F-6E0093EC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85D8FF7-597A-4346-B392-5F276656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EAFC308-7FD0-49A7-80AB-A95085BB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8E36243-6B9E-4D10-B6F8-4AE1627B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1685DF4-529C-4A34-8099-48583DF9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97A79C0-E9C1-4983-A75D-436E124B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802EFD5-1977-4629-9A6F-EC6979B4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400F26A-9B77-4094-A684-95B20176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21C03A18-1C85-4CF2-9FAC-812F6624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9A69E8E-EB9C-4183-8D29-B596EE3F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EEF8806-5B04-4AE1-B154-BFC7EBB7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6350CC3-7012-46F6-BFF1-DA85640B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4924C1E-7536-4ED8-B2F0-8E79ECBA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D2FE5F0-663F-48B3-A7D0-9A2A10AA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65E967F-15A4-4772-AAD4-BA73FEF9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A7DFA90-F456-46C6-8BB7-F2A23345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1FFB8782-FD89-4E33-BED8-EA640636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D36FAB8-0157-4F38-A619-5A8AF0E6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777ECF1-26BE-421E-B443-0E62C94A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59001CF-F993-4BB2-9FCF-D3C2BD5C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8DC4947-8CB8-4B6E-BCB7-7EDEDDB8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5B866E8-E678-4AE8-B2D9-C80BB1C6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7D012E7-9214-4A4D-9873-4A134B2D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D0921EE-261E-44C4-9976-3146F214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E42C841-256F-4A13-929F-DF8EA208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A4CC930-D928-4A48-8A78-6D2B6F68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9C62BE3-A588-488B-9C3C-BED118D7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BFB74A3-874E-46B4-A08D-9490A575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0A2FA78-2025-4D43-AABB-844D489F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3A29F81-6BA6-4D91-83B7-6F87D902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C196258-E593-44CC-81F9-53BFF9A4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1AA55A2-89FE-4302-91B0-CDA16B8C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C6E224E-02CC-498D-A475-48CE3E9E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7D565EB-F742-4522-9CDE-C34DBED4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136AB1CE-2F11-48B5-BA23-7517A1E3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327BBC9-580C-48F5-92BF-14D9CF83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F2839B9-1BB8-4D37-B496-E5B2B17D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F18B647-767E-4041-BC4B-E8A50357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FEAD8A94-163B-4FDA-A827-48E1D0EA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10981E7-30B1-4CFD-AEEF-5D4D875F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A8B815C-D133-4ED7-BE2F-FD86A80F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0C03F3E-B142-4F3A-93A4-6F29E26D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C307586B-556E-491A-A8D2-4E67ED42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B2D003E-3944-4231-A5B3-A9FCBE03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8C22F829-223F-4A79-B61A-B77BFDB7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018E942-3CAC-485D-9534-7D2B146C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3C8A23E-E400-46D0-98CD-1C48AFE4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73A03C2-D3D0-4562-9A64-7AF56FAC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CD70E49-1507-487F-8950-70444514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967883C-9779-47AE-A93F-D5DA1623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3ABF116-C6CE-4370-BB62-8FB5F816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F9F1847-8390-478F-A578-4FA159C9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CB5A966-6F1B-4353-961A-76177380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C9F6127-E143-4016-A9BD-24B355CD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A23079A2-9115-48A6-854C-E9216E95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E06B78B-68E9-4033-97CB-89A35B27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7DE0F59-DA8C-4BEA-B497-DB673883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EE41185-EAA1-4BA5-BC24-1CACDA4E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2C17673-D36E-4356-BE86-5449C63E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24F8C6E-CCC6-4E63-A4A5-518B6999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54121AE-EA90-4752-BCCD-09146DA5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032C501-69D2-406A-A617-02F12852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D2B601A6-4117-4EAF-AA89-A6ABA9CD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AC5D5F4-8801-4DC9-92D8-01FE70FC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F076770-379D-4DF0-93B0-2ECA99EB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50157F1-EF76-40CD-BDB1-AF091CFA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567131D-34EE-408B-B3CA-DC41BC0E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0B23BE4-946F-4CF9-9A9C-463FB757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12556D4-55C6-42B8-8953-4952D9D0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7F205D7-A15A-45E1-A7CE-76CAC318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80540CF-B6F0-4005-995F-B520E946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114E55D-98E5-4757-96FA-521B6EEE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FD0DFD2-5196-40B0-8C34-ED618B1D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9A4E464-361E-48B7-A64E-6FAFC421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89A1F99-605F-40A2-8930-DB697D77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74D0B2D-E8C6-4722-A6C3-AC491BB1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7DDA77E9-1BC6-458B-8392-01A46B8C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5251E1D-CB47-441B-995C-1324F640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24ADA8E0-240F-462A-BEA4-708F7C50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798F054-DCC7-4109-95FC-2BB146E0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1097E125-2DE4-4E4A-9A82-4584CE35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90CA1E5-6CE5-43E0-9C49-EF1EB8C0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96B4A2B-FD9A-45D7-8177-CFDE38D1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9D1910B-5F88-471D-B4D2-9AFF1DF9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15B6E556-E2A1-4404-9EA6-0A2E38FA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47E0A06-DA0E-433A-98A7-9F5F6589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8FDEC3F2-A350-4607-B182-01A29976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FBF51F7-C01C-44E3-8C27-7D0E898D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9C4F642-13EB-471D-9092-32FF172D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077E198-77B4-455E-97B7-6D46393B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645C1A1-97E0-465D-A3E6-ED1B2394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26462FF7-5873-4AB0-9831-8706FD85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86224DE1-0C03-4326-A036-B23E26FD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8D2C035-3970-4CAC-9524-29B8C1E0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663E6CB6-6941-4D6A-A997-5C6B089B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075CD44-D903-4523-9BFA-9996AB1F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CF6DEAC-5403-4947-A96D-CB3E12DC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F31DCEF-E1D0-4B9B-AE82-0A5D5B09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EEE4163-0442-466D-A9A0-412DC7D7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04D6C96-5E53-4988-96AC-6CD9B141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1EBE480-8964-493F-B91D-77E20271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2D7DCC1-D7A9-450D-8ED6-600188B0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3E14461-4802-4CF3-BDC2-7CE2EBFE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A29D440-6D8B-4EA7-8153-25617726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2D0FF0D4-7B51-46B3-BA00-59E99317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CDD177B-5942-45BC-BA4A-315F4DAB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A8A2CF5-2471-42A3-8966-F949A49A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85721DF-72AD-427A-B95C-BAF1C254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D893A1C-AC78-46F1-B9D4-30FBA904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19313AF-767D-4E2A-9F09-EB6EE736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6707BCF-0252-42D9-8043-FFB3D76D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583BB45-D33C-4A08-A233-268D077D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256064C-ABA7-4150-BB44-0262B16D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6FC50F9-5F20-4CB6-A503-55B47302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4B6750A7-E31C-408F-B013-517AEB37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3ECD8F1-435A-4E9E-A3D8-7DB3980C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EA468FE8-3185-441D-8A5E-253F4D7F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BD075DB-52F1-43C4-BA8C-EAF06B89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FF65456-07B8-4E0D-AE0F-3A13A990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9C8981C-FCAE-46DB-B833-0CCFDC83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ED649174-C66D-4FF3-B856-0D549774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290A0AF8-D98D-43F0-AD99-87656C04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C503C546-D132-4DC1-8477-0774F565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ACAD2B0-F406-4393-8FE0-F9C2DDB5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B8C98FAE-41EA-4A56-B65E-C89D1B8C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040991B-C00F-4A50-A569-B6FEB95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C3D62F64-E443-42C1-AAFC-B49CA440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0FD2C70-7BB5-41F2-BF4E-66D80668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6606A1D-DC12-400F-BAC8-384884BE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40B1F07-B9A2-4BBD-8AF6-2DA57D7B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9A9C95F8-749F-4A4E-A41A-3E42CE24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37FFCED4-5D74-4A15-8FB6-14403F9F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C8A19861-25FE-4EE5-96E8-05199371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3BEA979-940F-4444-B9E5-568BBD8D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4B881A1F-46AB-4928-8784-F96BBDC9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53E38E7-F243-4009-8425-3C04C83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2209EF0-D441-452C-B9D0-A808AC21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20E41F9-5C1A-4995-85A4-C7226182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81441D4-86C5-40BD-9836-BD3EAEDC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5071C1A-8197-4400-897E-3D7B16BF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918237C-0A14-4802-9E45-430E60F5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FEB7861-157F-4D2F-A21C-637F7B04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2E8A762-62A7-48ED-86C9-77F524F4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4BB5A04-89B9-4273-B283-F16BA792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92E87AA-EE93-4674-8F84-272F53A9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8AEE5BE-0E9A-4F2B-8CA1-D6CDB512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C424BF9-9474-419C-A211-34097377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991947C-0EC0-4FF9-B9B0-38D48BEA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DF51481-F9F9-40E6-AC1E-C4F120DC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09F637B-FF41-436C-8FD9-1ED78052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374CE26-BB03-4A90-A49A-71F8FA8C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281623C-D337-407B-9D8A-06FD412E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84F7740-2D3F-4561-9316-66D8B843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5FAE1E0-71BC-49EF-96F6-BB4EEFD0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18FA1D7-6E86-4833-A339-1EEFC245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5F6D124-7CE5-45D7-8E63-E24C6275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EAFFD40-A48C-4C9B-83E5-89B19466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787CCCC-1764-4E8A-8D4F-9BD3A893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200A4F5-A886-4ACC-BF1D-CC90904C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EBDF6DB-6EF7-403B-AAB3-2FD08D33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047585CC-DD27-47F2-BA71-74C1F106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2E67B53-E788-4330-9A8D-785E4719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7240E1B-9BCE-4CA2-809C-B5B88C05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889CB7E-2723-4C52-A991-929F0B65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5A4A096-6DE2-4A53-A2F3-50EE73F4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43CC106-FD51-482E-8128-855EFB55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08F6FAF-6F8D-4FB8-9FA0-1721E341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B794D80-A6B9-4670-BD67-D9D510EF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0E7D4944-1911-425E-8547-7B210F07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94EB702-E4A2-4511-88F8-4BD400E3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27E21978-6B65-49E0-A03A-AE82542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07D264DF-6A29-40E8-A770-A5F6367B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539765B-AB75-477E-A869-0F8CAF39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679F8F2-3942-4206-8CCA-B6A6B32F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DD3E3A6F-7E5D-4267-9234-E746B8C4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69DE80B2-E68E-4729-AC51-EBA6B5DF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8941BFF7-D01F-4301-92D8-72E30251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970D0828-B1AE-4FA4-A685-F5143DC1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581DFADD-D7AB-454F-A085-B55955C4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38AFC94-B59A-40F0-8532-5F694124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D67CAC8B-5B27-400E-84F6-422AEA81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5AB8ECC-FEDE-42D2-AA03-0DBD5BF5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B7B66F01-FF21-4D75-9885-727DC2D6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73BA7D1-9FEB-40ED-802B-649FABF9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A89C8481-3A3E-41DD-B771-EFCA0C47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3193A1C-504C-4A39-A6AD-EC3CE026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5AB0A3CB-6D83-4D7A-914F-3376B25D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A718E57-1AA7-4769-B1A4-8271F4FB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E24FBDE-C91D-489F-94C6-5D28238E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1224F79-4620-4CA7-9C2F-6B1AC19A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1F0758E-4AC2-4ED3-9FC9-F0197871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48F08EB-221E-40D9-B586-8776EF09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1A96016-8A48-43AA-8BC4-4AF1522A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32A036A-C25F-49F7-8E38-E7CC9BDD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4D954E9-03C0-4960-82F3-7279E15C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B2FCD20-DBFF-455E-A11F-3BD6586F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261082B-2030-4A4B-BE3A-48637C6C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DAF4EC3-9DFA-4404-89EF-061CF5E7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B20B23D-A120-4D27-99DC-97BD286C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ABE633F-01AD-42F9-9B44-0E5FD5E8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5D076BC-62C6-4CDD-93A7-068C7EA6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322B8A7-DA00-4D43-B265-FB5A9D03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59E8102-D349-4485-A5F5-E53009D2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4A6310A-8EB5-4BFE-B5A4-1B5E45C0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2664418-4613-4A69-81A5-E0E9D1F7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8C958C6-7465-49D8-AC1B-9336BDEE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6FB16C2-5A43-4A25-9926-87D25565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19F090C-7101-4030-9F09-2014A650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C9E9848-DE72-4BD2-ADBF-9F143C90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79E1EE8-DAC6-4680-8E3D-4FCDE786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5F47A05C-4206-46D2-BBFE-8EC9603F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90FAF0E-1515-48DB-A24C-AECE6A48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E3936C2-6510-4EAE-9E58-67443B2B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49F36D1-BF28-4534-B484-1F0B998B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519D14D-A154-4855-A958-D2862186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1841AD8-1001-4685-88EC-914CFA54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98C16A49-17CB-4E62-9777-8BD6FCE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2A458CE-390D-45B4-AE15-8AC12F9A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8C056A36-8FDA-4ABF-BB04-3F09498B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77D4C4A-387D-4035-875C-F9147500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8BA992F9-087B-4995-AEDD-FEFD1DBA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5233D98-99DF-4602-86DE-FC4D62B7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72B04966-FED3-4156-BF0A-248E7996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64931820-9203-46F1-B8AC-058E1C8F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C8ACE78-70D9-48F9-A70F-A46FEDA9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6609941-E062-46F2-BEF3-B6265AF0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8AB6733-A7E7-49E8-98B9-B7E33EF5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2203476-76A3-4183-AA61-60702C6E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82C85FFC-5B0A-4757-A229-41FFB8B2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65EC77F-6169-4A0D-9DD5-CC19174F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94B135F6-8050-43AB-9907-29437EF7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B713017-FDD4-4F99-9667-A69F1317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1D8EB1C7-A23E-4521-BE9C-78B05D4F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F980151-8F9A-4568-B60D-FD059128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4C9A59F8-8D2E-4CE8-BBE5-8C7BB438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2BDEA62-0197-43B8-BE61-33511826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A7353201-CAF8-442C-B02B-CCAA2BA9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1A51D44C-8FF7-4476-B756-20FA2A1C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F62F005D-EE36-488B-BFAB-18E02804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0A501001-335B-4FB0-83E3-AD5B296C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E70E8F0-EE7F-474F-919D-C63D7C3D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0CE68D42-13BB-4738-9262-95DEB8C0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74C26A7A-5F6B-4ECD-8D76-8D30140C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0CE7F71-2CA7-485B-903B-EC00134F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08848E46-542C-499D-B4C4-DB62F7B8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824628F-1205-4ACB-B9AE-E4210AFE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BAFE22A-D1F5-4311-950C-8F7EC855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7DEAC15-DBCE-4581-83C1-BC1C04DD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0303EBC2-C226-438B-9ED3-9D6841F4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2C9F42C-81A7-41BF-9F03-F4C4086F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7D2A9EA-AEE8-4E98-A03F-035399E8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120F882-A328-42A3-BD4E-21218CA4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7638AF0-E228-4A81-BE6B-DFBF56F6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385EFCA-DF94-4876-8F7C-0BFD87FE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051F626-C0E1-4A05-9725-2A81067D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0C409B6-D556-4669-8038-A61ED023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2095DE4D-321F-4841-AD30-A0FB6EFF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3D2107F-3A89-44DA-81F2-18795F7F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563423B-0462-4CCE-BD35-E90C6C9F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77321A4-D37E-45D2-93CF-EBEF3F9A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9FB115F-9A67-42BB-8005-83AA8FED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5B85E76-5298-48DD-8339-1405AD75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98CB9FA-FA4D-459A-BCF2-4653044D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35AAF11-4E8D-4330-B099-6B4A99EF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3C1E962-7C8F-47CF-A137-A06B1785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9C22461-34F6-4109-8D10-AC337B97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81BACBB-485E-436D-B643-91A12B8C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EE10321B-A96E-47EA-A9FB-C30549CE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07D4B46-B2BF-47DA-9EDF-6E37225F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A00EA532-89BA-4AA1-A5BA-EE8E902A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D069369-D685-4201-B099-2B291AF2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F5313404-55BB-4EB5-BBCD-BF373230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4431733-FB98-4B6D-A7C7-39B9B026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DF839FD-E92A-487A-BA94-898A2A4C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162A733-DB5E-4A61-AE70-136840D2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5DD8177B-2486-4FA0-B249-58F5B041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8CB8699-AFA2-45C8-B559-58A5DBC3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361D8A9F-6190-4931-9907-5AC94487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C166BDA-A782-49D0-9842-0FC345D6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F94F3783-A122-467C-B80D-5365DBBB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53E9F55-1401-4427-90FC-8EBFCC6D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AF4117BA-E9D8-47B8-A8CA-71E2DF98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A483632-CC35-4A8A-8421-642BAF67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23A5488-E251-4286-8401-77FD2132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B96EE5E-CBF4-42CF-8E26-DD583407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03B8B7C-2735-4F5F-972C-FFC91A49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FA5152A-7CF9-48E4-B09F-A131C767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876B936B-C830-4216-A83F-B327042A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890D8F2-48DD-43E9-B478-6E491620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D4D21B0D-1043-448E-A459-AA8E22E9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6FA47DD-96DE-4BF4-8A01-D1538D18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B44A435-7C9C-4E62-9D8F-B2E73D02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F296AA8-6B55-4A0F-A23C-F671DC17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647B235-72AC-4EE2-98BE-4B7DC2AB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A1BF704-4EC3-4E55-89E5-DCF9B61F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65E81A27-0DAF-4FB7-A145-BE7F94BF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7910C9A-2BE5-42E7-96A1-2BF32019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2F66278B-1C18-4356-AD38-0F37119A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BA38971-740A-416C-9AA9-44FC4B2C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DEDF1D8-17F7-4CE0-83A9-8998CDF8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6CB03BA-D436-4C15-A892-D6B909A5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5AF40EAB-6C58-4742-9333-2B5784AA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E7D0096-E29F-4487-9127-6A39219B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ECCFA268-0309-4002-A1E2-F0149190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F09402B-5D60-4791-A2D0-7D1B35A9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52DA4A4B-A95C-41A7-A45C-A794ABE3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0151491-989E-4CF9-926B-8D312627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406B8FF-3B97-47BF-BD87-8844CB8F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6C6051E-23FD-4A21-BDAF-DC9E9283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0DEA10C6-9CAB-4907-BFF4-8A24E931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53FD5E9-4C04-41A8-BD57-775010FD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17223F1B-2807-4DE7-BDED-D4A0A88B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D9618DD-ABD2-448A-BC74-0CC391D2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8CF97579-D87C-460F-A8D6-BF0DB0E7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1B677B4-A0E3-4BB2-8C5A-6F733336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4077C1D-6D99-46F8-B1E8-A6A9F95A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7B9920A-77A1-4BE8-B46A-D80D7013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22674B20-A70B-49FD-A8F9-3ABE98C3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7B55591-07EE-4536-9052-6305C044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5F2DF606-8509-4F36-B6E4-0C6B3BB6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98580CC-CF77-44F3-9B92-A899760A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75031C5-6726-43E7-B8CB-39B002BC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8ABB267-C520-418F-B169-21D67A83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710692CF-712F-495A-8AD1-4A78E015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FFA8541-B8F5-49A2-A4AD-1FB4D4C7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8C036842-1672-4FAC-A739-E6F4BB69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E03AC807-761E-4A7C-B92D-D3E46DED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8BF0890F-1BE7-4CCE-8AE6-A2392C17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0EB7C53-C1B7-4146-B1CA-9EACCD84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5CB0D927-4274-44A2-9FF6-96EC44D7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B56E2D8D-DC4E-421C-BCB7-B830B55E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ECAB55B1-64D7-4C45-B2AA-F247549D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41742DD-DC93-4989-9875-21C70C40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3D7083D6-A84D-4C28-829E-ECB0D6A8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C667A660-F397-427E-823D-CDA0FE00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BF593F1-D302-4542-A659-E9C31750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59B87A8-F23D-4AB1-8EDA-0401FA2B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A24EC073-EB66-4247-9268-E3B95AAD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CE5B24E-D533-468A-921C-96386B63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9635E3E0-8CD8-42F4-BE76-2D01D42B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B08E09F-2BEA-450A-A67A-74C06F5D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9FD6C70D-7788-4C44-BFD6-770E5A72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CDC7A25-8EBD-4510-9074-DF91AD52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0801CD93-970F-402E-A5B8-695FAAFA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15E4AC5-19AE-447B-B387-D8A6C72B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AB358E0-7626-4498-A644-91AFCE3A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8115AA1-A0AB-4639-BC93-58153AE8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8057B022-EF3A-4FA8-ABFB-D314E1FB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818F971-E4FB-4C71-ABF4-FF034981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6AD2914E-0206-4B47-A35E-02421603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21B7C14-C127-4139-B636-C0BE102F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373FE164-3568-44C2-BD24-25DB0699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3FF0C3D-3524-4E0B-A008-2B585CA0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E22FD71-B22D-4679-81A9-FA49150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1C839E4-CE14-4551-9009-F20E2942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60942277-CA1C-4949-B491-25F47F18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498B0F7-7E33-4653-AF38-6413E0AD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1456CF25-C784-4E0E-A1E1-EEACA4BF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C684383-1F57-4003-8824-5DBDB477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1BDF5636-F464-4EC3-86F2-E190FCB8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06A4FCDE-232E-42F7-9A12-210FB8B0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F40A1CAC-937C-42FD-8424-18774702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72974661-057C-4039-9A2B-D6E5BDF8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5E677D5-46FC-4D3E-A444-8D7E0C61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A8E980E-B799-4C01-9545-61B99DC5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13C0E02D-217F-4D8F-8A8D-6A55E832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CD2F553F-F554-44FE-894B-75DE6827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D987F634-D85E-43CE-B4A2-2AF482DB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4EE4FE9-3BF8-4737-9D29-1F500AB9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AE22912D-CE2F-4541-8B22-A63853FD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04B21238-DF39-4315-BD71-7F3327A1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5F9EDDF-C926-47FD-8010-F37849C0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31A47D2-7B28-460B-B273-C826E349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EACE752-BFB8-47C1-B6B4-335B845B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19F49D6-6720-493E-A4C5-20BDEB62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C7B950D-705D-43BB-9AC8-875BD4AA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0A95CB8-78CE-47EB-9E9E-BF06182E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36698DD1-F4DB-4F77-9122-C056A125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0DD95D6-930D-4F77-8FBF-1C8CB489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C006D6CD-B67F-43D6-A0BF-99C3FB3E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04F2547-1B55-4C6D-9D13-7D89E59D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05E5EC43-D028-4822-BB91-0D15914F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ACE4331F-B99D-4458-A98D-7F93AD47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8D847E93-E2AD-4B29-8F26-49C80B9B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4EE7127-35B2-4340-8D8E-8A644BC2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67C5E923-8369-4B97-B8AA-388B3851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26CFE1DA-9778-4DC5-8162-50F2BFF9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5BFD3FB6-002D-4792-A7C7-7BA7201B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A921-1C74-4EE8-8EE7-A57467102FDB}">
  <dimension ref="A1:V56"/>
  <sheetViews>
    <sheetView showGridLines="0" tabSelected="1" workbookViewId="0">
      <selection activeCell="R28" sqref="R28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31322.760999999999</v>
      </c>
      <c r="C8" s="27">
        <v>36542.991999999998</v>
      </c>
      <c r="D8" s="26">
        <v>82275.51999999999</v>
      </c>
      <c r="E8" s="27">
        <v>16413.351999999999</v>
      </c>
      <c r="F8" s="28">
        <v>63436.702999999994</v>
      </c>
      <c r="G8" s="29">
        <v>7998.9359999999997</v>
      </c>
      <c r="H8" s="28">
        <v>27945.495999999999</v>
      </c>
      <c r="I8" s="29">
        <v>20100.042000000001</v>
      </c>
      <c r="J8" s="28">
        <f t="shared" ref="J8:K23" si="0">+((H8*100/F8)-100)</f>
        <v>-55.947433144499954</v>
      </c>
      <c r="K8" s="30">
        <f t="shared" si="0"/>
        <v>151.28394576478675</v>
      </c>
      <c r="L8" s="28">
        <f t="shared" ref="L8:M23" si="1">+((H8*100/B8)-100)</f>
        <v>-10.782143374908742</v>
      </c>
      <c r="M8" s="31">
        <f t="shared" si="1"/>
        <v>-44.996178747487335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728.04</v>
      </c>
      <c r="C9" s="36">
        <v>1306.46</v>
      </c>
      <c r="D9" s="35">
        <v>6777.5739999999996</v>
      </c>
      <c r="E9" s="36">
        <v>1620.402</v>
      </c>
      <c r="F9" s="37">
        <v>4537.3789999999999</v>
      </c>
      <c r="G9" s="38">
        <v>1577.454</v>
      </c>
      <c r="H9" s="37">
        <v>3280.0219999999999</v>
      </c>
      <c r="I9" s="39">
        <v>2819.2539999999999</v>
      </c>
      <c r="J9" s="40">
        <f>+((H9*100/F9)-100)</f>
        <v>-27.711086069733199</v>
      </c>
      <c r="K9" s="41">
        <f>+((I9*100/G9)-100)</f>
        <v>78.721788400802808</v>
      </c>
      <c r="L9" s="40">
        <f>+((H9*100/B9)-100)</f>
        <v>350.52771825723863</v>
      </c>
      <c r="M9" s="42">
        <f>+((I9*100/C9)-100)</f>
        <v>115.79336527716114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5908.2880000000005</v>
      </c>
      <c r="C10" s="48">
        <v>5125.7729999999992</v>
      </c>
      <c r="D10" s="47">
        <v>4490.2970000000005</v>
      </c>
      <c r="E10" s="48">
        <v>9288.1099999999988</v>
      </c>
      <c r="F10" s="49">
        <v>5036.1959999999999</v>
      </c>
      <c r="G10" s="38">
        <v>512.88700000000006</v>
      </c>
      <c r="H10" s="49">
        <v>2286.1030000000001</v>
      </c>
      <c r="I10" s="50">
        <v>272.82299999999998</v>
      </c>
      <c r="J10" s="40">
        <f>+((H10*100/F10)-100)</f>
        <v>-54.606552246973706</v>
      </c>
      <c r="K10" s="41">
        <f t="shared" si="0"/>
        <v>-46.806411548742716</v>
      </c>
      <c r="L10" s="40">
        <f t="shared" si="1"/>
        <v>-61.306845570155012</v>
      </c>
      <c r="M10" s="42">
        <f t="shared" si="1"/>
        <v>-94.67742719000627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17624.093000000001</v>
      </c>
      <c r="C11" s="48">
        <v>20774.963</v>
      </c>
      <c r="D11" s="47">
        <v>54899.373999999996</v>
      </c>
      <c r="E11" s="48">
        <v>4801.5810000000001</v>
      </c>
      <c r="F11" s="49">
        <v>40797.165000000001</v>
      </c>
      <c r="G11" s="38">
        <v>5166.9980000000005</v>
      </c>
      <c r="H11" s="49">
        <v>18770.472000000002</v>
      </c>
      <c r="I11" s="50">
        <v>14009.648999999999</v>
      </c>
      <c r="J11" s="53">
        <f t="shared" si="0"/>
        <v>-53.990744209799871</v>
      </c>
      <c r="K11" s="54">
        <f t="shared" si="0"/>
        <v>171.13710901378317</v>
      </c>
      <c r="L11" s="55">
        <f t="shared" si="1"/>
        <v>6.5046127480148925</v>
      </c>
      <c r="M11" s="56">
        <f t="shared" si="1"/>
        <v>-32.564746324698632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3173.0949999999998</v>
      </c>
      <c r="C12" s="48">
        <v>3261.3050000000003</v>
      </c>
      <c r="D12" s="47">
        <v>12954.552</v>
      </c>
      <c r="E12" s="48">
        <v>407.625</v>
      </c>
      <c r="F12" s="49">
        <v>10123.918</v>
      </c>
      <c r="G12" s="38">
        <v>465.03899999999999</v>
      </c>
      <c r="H12" s="49">
        <v>2640.886</v>
      </c>
      <c r="I12" s="50">
        <v>2610.2679999999996</v>
      </c>
      <c r="J12" s="53">
        <f t="shared" si="0"/>
        <v>-73.914387690615428</v>
      </c>
      <c r="K12" s="54">
        <f t="shared" si="0"/>
        <v>461.30088014123544</v>
      </c>
      <c r="L12" s="55">
        <f t="shared" si="1"/>
        <v>-16.77255172000838</v>
      </c>
      <c r="M12" s="56">
        <f t="shared" si="1"/>
        <v>-19.962469011637992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3889.2449999999999</v>
      </c>
      <c r="C13" s="48">
        <v>6074.491</v>
      </c>
      <c r="D13" s="47">
        <v>3153.723</v>
      </c>
      <c r="E13" s="48">
        <v>295.63400000000001</v>
      </c>
      <c r="F13" s="49">
        <v>2942.0450000000001</v>
      </c>
      <c r="G13" s="38">
        <v>276.55799999999999</v>
      </c>
      <c r="H13" s="49">
        <v>968.01300000000003</v>
      </c>
      <c r="I13" s="50">
        <v>388.048</v>
      </c>
      <c r="J13" s="36">
        <f t="shared" si="0"/>
        <v>-67.097274174936132</v>
      </c>
      <c r="K13" s="58">
        <f t="shared" si="0"/>
        <v>40.313424308824921</v>
      </c>
      <c r="L13" s="36">
        <f t="shared" si="1"/>
        <v>-75.11051630843518</v>
      </c>
      <c r="M13" s="59">
        <f t="shared" si="1"/>
        <v>-93.611843362678457</v>
      </c>
      <c r="N13" s="32"/>
    </row>
    <row r="14" spans="1:22" s="33" customFormat="1" x14ac:dyDescent="0.25">
      <c r="A14" s="60" t="s">
        <v>17</v>
      </c>
      <c r="B14" s="61">
        <v>349.11900000000003</v>
      </c>
      <c r="C14" s="62">
        <v>39.36</v>
      </c>
      <c r="D14" s="61">
        <v>576.16200000000003</v>
      </c>
      <c r="E14" s="62">
        <v>275.06</v>
      </c>
      <c r="F14" s="61">
        <v>528.23299999999995</v>
      </c>
      <c r="G14" s="62">
        <v>0</v>
      </c>
      <c r="H14" s="63">
        <v>42.15</v>
      </c>
      <c r="I14" s="39">
        <v>0</v>
      </c>
      <c r="J14" s="64">
        <f t="shared" si="0"/>
        <v>-92.020566681748392</v>
      </c>
      <c r="K14" s="65" t="s">
        <v>18</v>
      </c>
      <c r="L14" s="64">
        <f t="shared" si="1"/>
        <v>-87.926752769113108</v>
      </c>
      <c r="M14" s="66" t="s">
        <v>18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349.11900000000003</v>
      </c>
      <c r="C15" s="69">
        <v>39.36</v>
      </c>
      <c r="D15" s="68">
        <v>461.20499999999998</v>
      </c>
      <c r="E15" s="70">
        <v>0</v>
      </c>
      <c r="F15" s="68">
        <v>502.45299999999997</v>
      </c>
      <c r="G15" s="69">
        <v>0</v>
      </c>
      <c r="H15" s="71">
        <v>42.15</v>
      </c>
      <c r="I15" s="39">
        <v>0</v>
      </c>
      <c r="J15" s="40">
        <f t="shared" si="0"/>
        <v>-91.61115567028159</v>
      </c>
      <c r="K15" s="41" t="s">
        <v>18</v>
      </c>
      <c r="L15" s="72">
        <f t="shared" si="1"/>
        <v>-87.926752769113108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0</v>
      </c>
      <c r="C16" s="74">
        <v>0</v>
      </c>
      <c r="D16" s="73">
        <v>114.95699999999999</v>
      </c>
      <c r="E16" s="75">
        <v>275.06</v>
      </c>
      <c r="F16" s="73">
        <v>25.78</v>
      </c>
      <c r="G16" s="74">
        <v>0</v>
      </c>
      <c r="H16" s="76">
        <v>0</v>
      </c>
      <c r="I16" s="77">
        <v>0</v>
      </c>
      <c r="J16" s="36">
        <f t="shared" si="0"/>
        <v>-100</v>
      </c>
      <c r="K16" s="58" t="s">
        <v>18</v>
      </c>
      <c r="L16" s="36" t="s">
        <v>18</v>
      </c>
      <c r="M16" s="59" t="s">
        <v>18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1158.4750000000001</v>
      </c>
      <c r="C17" s="27">
        <v>3705.991</v>
      </c>
      <c r="D17" s="26">
        <v>4496.0860000000002</v>
      </c>
      <c r="E17" s="27">
        <v>1497.66</v>
      </c>
      <c r="F17" s="26">
        <v>4240.28</v>
      </c>
      <c r="G17" s="78">
        <v>1915.5600000000002</v>
      </c>
      <c r="H17" s="28">
        <v>2229.33</v>
      </c>
      <c r="I17" s="39">
        <v>1509.991</v>
      </c>
      <c r="J17" s="64">
        <f t="shared" si="0"/>
        <v>-47.424934202458324</v>
      </c>
      <c r="K17" s="65">
        <f t="shared" si="0"/>
        <v>-21.172346467873624</v>
      </c>
      <c r="L17" s="64">
        <f t="shared" si="1"/>
        <v>92.436608472345085</v>
      </c>
      <c r="M17" s="66">
        <f t="shared" si="1"/>
        <v>-59.255405639139433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280.911</v>
      </c>
      <c r="C18" s="36">
        <v>0</v>
      </c>
      <c r="D18" s="35">
        <v>1169.396</v>
      </c>
      <c r="E18" s="36">
        <v>0</v>
      </c>
      <c r="F18" s="35">
        <v>777.14800000000002</v>
      </c>
      <c r="G18" s="79">
        <v>0</v>
      </c>
      <c r="H18" s="37">
        <v>355.49099999999999</v>
      </c>
      <c r="I18" s="39">
        <v>598.38099999999997</v>
      </c>
      <c r="J18" s="40">
        <f t="shared" si="0"/>
        <v>-54.256975505309157</v>
      </c>
      <c r="K18" s="41" t="s">
        <v>18</v>
      </c>
      <c r="L18" s="40">
        <f t="shared" si="1"/>
        <v>26.549334130738913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367.62400000000002</v>
      </c>
      <c r="C19" s="80">
        <v>3244.98</v>
      </c>
      <c r="D19" s="47">
        <v>1501.098</v>
      </c>
      <c r="E19" s="48">
        <v>637.96</v>
      </c>
      <c r="F19" s="47">
        <v>1357.671</v>
      </c>
      <c r="G19" s="80">
        <v>45.4</v>
      </c>
      <c r="H19" s="49">
        <v>1042.9010000000001</v>
      </c>
      <c r="I19" s="50">
        <v>911.61</v>
      </c>
      <c r="J19" s="53">
        <f t="shared" si="0"/>
        <v>-23.184556494172739</v>
      </c>
      <c r="K19" s="54">
        <f t="shared" si="0"/>
        <v>1907.9515418502203</v>
      </c>
      <c r="L19" s="55">
        <f t="shared" si="1"/>
        <v>183.6868648401628</v>
      </c>
      <c r="M19" s="56">
        <f t="shared" si="1"/>
        <v>-71.907068764676524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509.94</v>
      </c>
      <c r="C20" s="75">
        <v>461.01100000000002</v>
      </c>
      <c r="D20" s="47">
        <v>1825.5920000000001</v>
      </c>
      <c r="E20" s="48">
        <v>859.7</v>
      </c>
      <c r="F20" s="47">
        <v>2105.4609999999998</v>
      </c>
      <c r="G20" s="80">
        <v>1870.16</v>
      </c>
      <c r="H20" s="49">
        <v>830.93799999999999</v>
      </c>
      <c r="I20" s="81">
        <v>0</v>
      </c>
      <c r="J20" s="82">
        <f t="shared" si="0"/>
        <v>-60.53415380289637</v>
      </c>
      <c r="K20" s="83" t="s">
        <v>18</v>
      </c>
      <c r="L20" s="84">
        <f t="shared" si="1"/>
        <v>62.948189983135279</v>
      </c>
      <c r="M20" s="85" t="s">
        <v>18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11.840999999999999</v>
      </c>
      <c r="C21" s="36">
        <v>22.74</v>
      </c>
      <c r="D21" s="68">
        <v>1168.951</v>
      </c>
      <c r="E21" s="70">
        <v>45.24</v>
      </c>
      <c r="F21" s="68">
        <v>382.50299999999999</v>
      </c>
      <c r="G21" s="69">
        <v>52.563000000000002</v>
      </c>
      <c r="H21" s="71">
        <v>537.202</v>
      </c>
      <c r="I21" s="39">
        <v>22.609000000000002</v>
      </c>
      <c r="J21" s="87">
        <f t="shared" si="0"/>
        <v>40.443865799745367</v>
      </c>
      <c r="K21" s="41">
        <f t="shared" si="0"/>
        <v>-56.986853870593386</v>
      </c>
      <c r="L21" s="88">
        <f t="shared" si="1"/>
        <v>4436.7958787264588</v>
      </c>
      <c r="M21" s="42">
        <f t="shared" si="1"/>
        <v>-0.57607739665786539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111.015</v>
      </c>
      <c r="C22" s="80">
        <v>1400</v>
      </c>
      <c r="D22" s="47">
        <v>1087.4110000000001</v>
      </c>
      <c r="E22" s="48">
        <v>238.44</v>
      </c>
      <c r="F22" s="47">
        <v>1107.019</v>
      </c>
      <c r="G22" s="80">
        <v>177.53</v>
      </c>
      <c r="H22" s="49">
        <v>232.447</v>
      </c>
      <c r="I22" s="50">
        <v>64.239999999999995</v>
      </c>
      <c r="J22" s="89">
        <f>+((H22*100/F22)-100)</f>
        <v>-79.002438079201895</v>
      </c>
      <c r="K22" s="54">
        <f t="shared" si="0"/>
        <v>-63.814566552132042</v>
      </c>
      <c r="L22" s="90">
        <f t="shared" si="1"/>
        <v>109.38341665540693</v>
      </c>
      <c r="M22" s="56">
        <f t="shared" si="1"/>
        <v>-95.411428571428573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269.916</v>
      </c>
      <c r="C23" s="80">
        <v>752.62</v>
      </c>
      <c r="D23" s="47">
        <v>649.524</v>
      </c>
      <c r="E23" s="48">
        <v>130.41499999999999</v>
      </c>
      <c r="F23" s="47">
        <v>438.77300000000002</v>
      </c>
      <c r="G23" s="80">
        <v>105.14</v>
      </c>
      <c r="H23" s="49">
        <v>324.12900000000002</v>
      </c>
      <c r="I23" s="50">
        <v>0</v>
      </c>
      <c r="J23" s="89">
        <f t="shared" si="0"/>
        <v>-26.128316920138658</v>
      </c>
      <c r="K23" s="54" t="s">
        <v>18</v>
      </c>
      <c r="L23" s="90">
        <f t="shared" si="1"/>
        <v>20.085137598363943</v>
      </c>
      <c r="M23" s="56" t="s">
        <v>18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2268.16</v>
      </c>
      <c r="C24" s="80">
        <v>2748.239</v>
      </c>
      <c r="D24" s="47">
        <v>4931.1450000000004</v>
      </c>
      <c r="E24" s="48">
        <v>444.90100000000001</v>
      </c>
      <c r="F24" s="47">
        <v>1975.9770000000001</v>
      </c>
      <c r="G24" s="80">
        <v>629.81200000000001</v>
      </c>
      <c r="H24" s="49">
        <v>2241.3620000000001</v>
      </c>
      <c r="I24" s="50">
        <v>1040.4849999999999</v>
      </c>
      <c r="J24" s="89">
        <f t="shared" ref="J24:K36" si="2">+((H24*100/F24)-100)</f>
        <v>13.430571307257125</v>
      </c>
      <c r="K24" s="54">
        <f t="shared" si="2"/>
        <v>65.205648669761757</v>
      </c>
      <c r="L24" s="90">
        <f t="shared" ref="L24:M36" si="3">+((H24*100/B24)-100)</f>
        <v>-1.1814863148984074</v>
      </c>
      <c r="M24" s="56">
        <f t="shared" si="3"/>
        <v>-62.139937610957425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133.125</v>
      </c>
      <c r="C25" s="80">
        <v>26.4</v>
      </c>
      <c r="D25" s="47">
        <v>1216.82</v>
      </c>
      <c r="E25" s="48">
        <v>52.36</v>
      </c>
      <c r="F25" s="47">
        <v>1353.01</v>
      </c>
      <c r="G25" s="80">
        <v>903.75</v>
      </c>
      <c r="H25" s="49">
        <v>302.12</v>
      </c>
      <c r="I25" s="50">
        <v>57.534999999999997</v>
      </c>
      <c r="J25" s="90">
        <f t="shared" si="2"/>
        <v>-77.67052719492095</v>
      </c>
      <c r="K25" s="54">
        <f t="shared" si="2"/>
        <v>-93.633748271092671</v>
      </c>
      <c r="L25" s="90">
        <f t="shared" si="3"/>
        <v>126.94460093896714</v>
      </c>
      <c r="M25" s="56">
        <f t="shared" si="3"/>
        <v>117.93560606060606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1948.9969999999998</v>
      </c>
      <c r="C26" s="80">
        <v>530.96500000000003</v>
      </c>
      <c r="D26" s="47">
        <v>4770.8689999999997</v>
      </c>
      <c r="E26" s="48">
        <v>920.83</v>
      </c>
      <c r="F26" s="47">
        <v>4487.8760000000002</v>
      </c>
      <c r="G26" s="80">
        <v>419.29500000000002</v>
      </c>
      <c r="H26" s="49">
        <v>780.02300000000002</v>
      </c>
      <c r="I26" s="50">
        <v>1334.92</v>
      </c>
      <c r="J26" s="90">
        <f t="shared" si="2"/>
        <v>-82.619328163255844</v>
      </c>
      <c r="K26" s="54">
        <f t="shared" si="2"/>
        <v>218.37250623069673</v>
      </c>
      <c r="L26" s="90">
        <f t="shared" si="3"/>
        <v>-59.978234958801885</v>
      </c>
      <c r="M26" s="56">
        <f t="shared" si="3"/>
        <v>151.41393500513215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2579.8850000000002</v>
      </c>
      <c r="C27" s="48">
        <v>5636.87</v>
      </c>
      <c r="D27" s="47">
        <v>5892.4459999999999</v>
      </c>
      <c r="E27" s="48">
        <v>6638.9830000000002</v>
      </c>
      <c r="F27" s="47">
        <v>4431.1769999999997</v>
      </c>
      <c r="G27" s="80">
        <v>5658.896999999999</v>
      </c>
      <c r="H27" s="49">
        <v>2095.6980000000003</v>
      </c>
      <c r="I27" s="50">
        <v>1314.43</v>
      </c>
      <c r="J27" s="90">
        <f t="shared" si="2"/>
        <v>-52.705612978222248</v>
      </c>
      <c r="K27" s="54">
        <f t="shared" si="2"/>
        <v>-76.772328600432203</v>
      </c>
      <c r="L27" s="90">
        <f t="shared" si="3"/>
        <v>-18.767774532585747</v>
      </c>
      <c r="M27" s="56">
        <f t="shared" si="3"/>
        <v>-76.681562640259571</v>
      </c>
      <c r="N27" s="32"/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0</v>
      </c>
      <c r="F28" s="47">
        <v>0</v>
      </c>
      <c r="G28" s="80">
        <v>9.9499999999999993</v>
      </c>
      <c r="H28" s="49">
        <v>0</v>
      </c>
      <c r="I28" s="50">
        <v>0</v>
      </c>
      <c r="J28" s="90" t="s">
        <v>18</v>
      </c>
      <c r="K28" s="54" t="s">
        <v>18</v>
      </c>
      <c r="L28" s="90" t="s">
        <v>18</v>
      </c>
      <c r="M28" s="56" t="s">
        <v>18</v>
      </c>
      <c r="N28" s="32"/>
      <c r="O28" s="14"/>
      <c r="P28" s="51"/>
      <c r="Q28" s="51"/>
    </row>
    <row r="29" spans="1:19" s="1" customFormat="1" x14ac:dyDescent="0.25">
      <c r="A29" s="92" t="s">
        <v>29</v>
      </c>
      <c r="B29" s="93">
        <v>40153.293999999994</v>
      </c>
      <c r="C29" s="94">
        <v>51406.176999999996</v>
      </c>
      <c r="D29" s="95">
        <v>107064.93399999999</v>
      </c>
      <c r="E29" s="96">
        <v>28106.762999999999</v>
      </c>
      <c r="F29" s="97">
        <v>82381.551000000007</v>
      </c>
      <c r="G29" s="97">
        <v>13665.377</v>
      </c>
      <c r="H29" s="97">
        <v>36729.956999999995</v>
      </c>
      <c r="I29" s="97">
        <v>25444.252</v>
      </c>
      <c r="J29" s="97">
        <f>+((H29*100/F29)-100)</f>
        <v>-55.414827040583404</v>
      </c>
      <c r="K29" s="97">
        <f>+((I29*100/G29)-100)</f>
        <v>86.195024110933787</v>
      </c>
      <c r="L29" s="97">
        <f>+((H29*100/B29)-100)</f>
        <v>-8.5256691518260084</v>
      </c>
      <c r="M29" s="95">
        <f>+((I29*100/C29)-100)</f>
        <v>-50.50351244754107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42_44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2023-11-08T10:05:49Z</dcterms:created>
  <dcterms:modified xsi:type="dcterms:W3CDTF">2023-11-08T10:06:22Z</dcterms:modified>
</cp:coreProperties>
</file>