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620D5C9-AC90-4CAB-B367-0FB6830F89C9}" xr6:coauthVersionLast="47" xr6:coauthVersionMax="47" xr10:uidLastSave="{00000000-0000-0000-0000-000000000000}"/>
  <bookViews>
    <workbookView xWindow="-120" yWindow="-120" windowWidth="29040" windowHeight="17640" xr2:uid="{BBD23B57-D9DE-41CE-A746-2D7531CD705D}"/>
  </bookViews>
  <sheets>
    <sheet name="44_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M26" i="1"/>
  <c r="L26" i="1"/>
  <c r="J26" i="1"/>
  <c r="L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J16" i="1"/>
  <c r="L15" i="1"/>
  <c r="J15" i="1"/>
  <c r="M14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<sst xmlns="http://schemas.openxmlformats.org/spreadsheetml/2006/main" count="63" uniqueCount="35">
  <si>
    <t xml:space="preserve">Grūdų  ir aliejinių augalų sėklų  supirkimo kiekių suvestinė ataskaita (2023 m. 44– 46 sav.) pagal GS-1*, t </t>
  </si>
  <si>
    <t xml:space="preserve">                      Data
Grūdai</t>
  </si>
  <si>
    <t>Pokytis, %</t>
  </si>
  <si>
    <t>46  sav.  (11 14–20)</t>
  </si>
  <si>
    <t>44  sav.  (10 30–11 05)</t>
  </si>
  <si>
    <t>45  sav.  (11 06–12)</t>
  </si>
  <si>
    <t>46  sav.  (11 13–19)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</si>
  <si>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</si>
  <si>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</si>
  <si>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</si>
  <si>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</si>
  <si>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</si>
  <si>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</si>
  <si>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</si>
  <si>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</si>
  <si>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</si>
  <si>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</si>
  <si>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</si>
  <si>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</si>
  <si>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</si>
  <si>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</si>
  <si>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</si>
  <si>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</si>
  <si>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</si>
  <si>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</si>
  <si>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</si>
  <si>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</si>
  <si>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</si>
  <si>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</si>
  <si>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</si>
  <si>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</si>
  <si>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46 savaitę su   45  savaite</t>
  </si>
  <si>
    <t>*** lyginant 2023 m. 46 savaitę su 2022 m. 46 savaite</t>
  </si>
  <si>
    <t>Pastaba: grūdų bei aliejinių augalų sėklų 44 ir 45 savaičių supirkimo kiekiai patikslinti  2023-11-23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</si>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</sst>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2" xfId="0" applyNumberFormat="1" applyFont="1" applyFill="1" applyBorder="1" applyAlignment="1">
      <alignment vertical="center"/>
    </xf>
    <xf numFmtId="4" fontId="5" fillId="3" borderId="51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2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ABEEAEE-7F83-45CA-987D-B6B777A5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037BF6C-86C8-4CA2-BF63-B0B58D52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F8B3B00-77E6-4671-8B42-BABCFB12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4BD3962-549F-4537-91A5-F052D683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4003D62-1505-48DA-865B-5737D01F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98A2CBA-AAE8-49ED-9C6B-CC802BA1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80E6157-16E3-49A0-8EF4-792725D6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797666E-B762-4607-945C-09ED0137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5A490E5-4164-4A28-AEF1-EF5BCE2B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25CD4F1-A7A3-4270-9342-0BE0EDC2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916DC0F-A00B-4E10-9EFB-587B182C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BE855C3-79E1-49DD-986D-71462F1F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BBECE2A-8766-46D8-B46A-2582C50C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78128A4-82DF-443B-B990-159ECD9D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977D556-91A9-4673-BEA4-51E2D2A1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968813E-8187-43AA-817F-1FB17904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13035D0-8CFE-4EA5-8A83-7D5D3E2A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35DAEA4-6630-4DBC-B6A8-3032ECB8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169943F-13C0-451E-934A-4E7B1A60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2033017-B32A-4A4E-996C-15359451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6E66329-9831-4498-8984-5B562343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B0810FF-BB8B-484B-B53F-48DAFFEA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9EAE00CB-5D24-44D9-AB15-8644BAF4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85F2130D-3E07-4933-830A-F1C7B660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A9C53F71-A8D1-41DF-9EC1-E9728703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BC8DB160-B447-4AEC-8C89-933231EA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292E073-FB98-4412-BCB0-9F18BCB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C57CD8E5-67AD-45AC-94E6-77677530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80B9822-9D0F-41D8-B090-B2649B70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639F91A-5079-4A44-B6D1-AAA1AF27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3F4BEC1-67DC-49C4-AEC8-5BBE4D03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C2B8F82-7EBF-40D8-8E7C-159C6BC9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F3975B35-3856-4383-B4D8-D2959E6E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4A44371E-F0CA-47CD-AD35-7A38AB75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634B114-2AC1-4271-90BA-5109479F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2160103-70C7-4E24-9DBA-607C2957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A1A65AB-C2E3-4F59-A2AA-9D444CAE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A351E6A8-0D78-4120-832C-44774DAC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1F2BF9F-F3C5-440F-8A96-1AC46EBB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B0A5979-A6E9-46AB-B910-D7271068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A364703-4467-4B0D-8CCC-73A3D9A2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8E58941-A7F9-4F92-BEA8-80274220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B267BDD-1273-4188-A74D-AF6CE06B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5FA82EA-7682-4707-A9A6-6BED8E40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55C991B-13C9-40F0-B098-5102BA1F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31E24A5-A4A9-41CF-8524-42F6BFF7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B0293F3-DA5D-4CE3-8BAF-E99B4A6A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F116DB8-FF25-4AD4-9145-C15791AC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91999B1-CBCE-4DD9-AFE5-86A6E998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7ED0128-C1B3-4722-A809-26A3ACE9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05C1A55-3BE0-4817-9A60-55849601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B0FF827-84B7-4FB7-91E7-E20099DF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13B0C64-356F-42AB-90A0-DE38A8A4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AC7A9A3-2889-4EC4-BB46-88BFCF9F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8A97F1F-7A3D-4DA9-B399-584E9C66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D2538F5-59C0-40DC-A804-6F01DA3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B16AD37-0895-4797-8974-32168368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5A725C3-4634-4EC5-AD46-E3714DEF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F5968C4-0248-4E29-86ED-D66644C0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B961185-0DCC-4333-ABC1-407591C1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BB487AD-3FA2-4A3D-9AC7-7CB57C02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21AE1B7-9394-4706-A305-F77F0EE8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8CE77E8-2C5E-474E-B5F2-BA3731CD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6FAFF3C-4701-49B6-ADAC-D277A273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9815D49-51F4-4564-AE8F-FEAC8F25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A6DE8780-4BEF-435A-886C-72F5B751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61FAE09E-3C16-45B0-A483-47E043A1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47AFA33-BF49-4BD3-B8D0-E3176040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21C2E2D-5C65-4ACD-ACA3-7472DE62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8C5E4CF6-3156-4485-8F62-3E5BABA6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6BC6F74-0A6E-4178-B697-A4709D0F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254B559-850A-48A3-A856-C0B52657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A250626-7242-42AD-82D7-ABA68F8A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DC56C43-C0FE-4A35-A4DF-C144A307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E05E631-C781-4355-AB25-6354FCC9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5C744EB-4E78-4A1C-B123-798C9D2E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1A54A7F-63D3-420B-B758-AF0DB728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A8B0047-3290-46DB-8BEF-DAB7D65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8BCD048-51F3-41A6-8312-52D1728C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51AD9FA-A6ED-4B09-810D-0A154F06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B9D52C27-893A-4DEB-835A-ABBC437B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E6F5CB3-4C1A-4B8C-928C-4829DECC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0FAC79C-35D8-4B29-AD85-473DB655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17687B4-02BF-4C14-A871-B177A593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2A60F1B-E76E-4DC7-A7A3-31258296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DC0F88C-0FBC-42C5-8F86-762AD1A8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AD59D90-73C8-4355-A61E-8C53960B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2860A7D-55DE-4161-8C7E-B4988190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413B100-8997-42F7-A808-0EF05250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A286A32-6839-4FEA-A6E9-073B828B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331B830-5049-45E4-90F2-D0AA6E8D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3A6E361-88F6-4A97-A2F1-F70E1D03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27140C8-0297-491F-8660-1466564F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80C6BD7-0968-400B-BCC3-B9054912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73F5F4F-2C60-470F-84A6-C218E8B9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7DA28EC-2C64-4D19-A187-1DB5AF9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84F3204-84DC-4126-AD21-2097564E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8FFD7B6-E9BC-4322-9D67-F97FE4F1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DE762F1-089F-46DE-A753-F3630C62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0D994EC-448B-4457-A256-8F300890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1454F6B-26A7-4E89-BFDC-B4146527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43BB7DF-EC80-4333-B6B7-3164432F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24F9F05-D456-4D7D-B497-829EFE35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D30FD23-7C2D-4C26-A00B-E29E061B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4BBF19E-D491-4B66-89E6-B4A6932B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5A7FA74-F763-4FCE-B3AB-A8F51A30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81A255D-BC54-4071-8B8B-774F8DE0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FEE0FC7-CEE2-4E99-8F4F-0BF9139A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56E4E0C-79F5-4A64-B4A2-D6BCCF12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B711AE9-00BF-4056-88CF-2FE9F0DB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458D1A4-2C5C-4FD1-97A5-D17679CD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29DA805-A378-45BF-8E6E-48C3A39E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65A764E-B3D4-45CC-B3E9-C852C2FC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7F5E801-68A1-4DDD-ADF5-CAC58983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61437B5-FDDD-43A3-8FA5-EAF37795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9379599-0C91-49EB-B3DC-A20F37FD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9FD93DE-01B8-4D8C-8A78-3EB30DE5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04246AD-2C57-4335-9273-783F1AFC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6DA3576-8B44-461E-AE3D-E8B6A421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19F57FE-58B5-4486-A173-309F0F2F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656C7E3-4574-4A06-9C24-506E5B66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54D09C36-AFB9-43B0-BB89-E1E9F8BB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C617F3C-F329-4EDC-93E5-2A5AB55A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24ED801B-17E9-4DC4-B4DC-5B07E32C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C264A6FA-0BB5-429A-A911-A4526285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E0785335-7A93-42C8-ACC2-A841D1A2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4DCD247-28CB-4B89-8F16-E7DD3BB8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23512FF-E343-4820-9B63-05029B20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3444C5F3-FD01-46EF-AF2A-006C873B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80DA65F-5129-48E4-BC18-55542B4D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9A6AD6C-20E8-43E5-87B3-FF0A3434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81212D0E-0CA6-4A8F-9B50-14C457D7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867990C-C836-4010-AA52-725DD334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F0F67BD-EABB-4AED-A62D-A6C53C4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B8DE5A6-2716-4ADE-9E56-7EFA1C60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C39B1171-C6BC-4C40-976D-F3AD9CA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2461216-7A62-49F8-BD46-451D4823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76E0D8B3-3B89-459D-9AC3-FE0E4EF9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D63C89B-8048-4964-9F73-04FE3A9F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D0607749-BF14-46BF-B35E-3C8A6FDC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A14309D-38D6-45F1-882C-BB381ED4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B9CC66D-2AFB-4AA0-A690-88644347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08C9F1A-E307-443C-BA56-9453EDC1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2E4AAB7-6561-4832-942C-4A920997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A29AC84-BA76-45D8-AD73-2CEF9DEE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9E4CD0A8-C890-490E-AC2C-C799203B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1E56AB9-0608-4650-A7D2-C678934F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1CF8D511-C4FD-43CC-A648-D63D181C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BF476FF9-721D-4312-B574-7ED8FD18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BB516FC7-7A91-4E87-AA45-D4C98610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5F7E33E-A2A2-43D9-A1C8-9E6E0CF2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8A6CBB08-AADA-4F58-B164-8C794E09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39A15A1-34D4-4010-9A32-18573490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E309478-F619-4A2C-B349-56C131D7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4C52D16-B98A-437A-890A-A529CC9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B7710C0A-F7F5-435D-82E1-7CF4E7D5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3F96EC1-B822-45E0-8DC3-78E2367D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1E8AD14-9784-4218-B5A3-C65D9329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F6B60B5-50D8-4BC2-BE8D-33029E71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0142F27-D7C0-427C-8050-B5F3CD0D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B4DF114-2EA3-4A4D-9AF9-E59A3615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7D32B1F0-1433-4AAA-A671-2C25B83C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AB9FEE5-655C-431C-922A-E5B1AD6C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10FDB0B-E781-4B76-9FBB-F8385FEE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B13E039-64BC-4D86-A06E-BF296BE2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9752BF2-0CC6-4C3B-A222-B69F8EDF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7A27BE3-D21D-4DE2-BBAE-3030A525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357DD8D-7D70-4D5A-91DB-9FA3F872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71E2F1F-CF49-4002-AD08-8ABD41A0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281FBBB-F093-4F07-98F0-4F9FC41B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1C9E444-11FD-4C83-86C5-13D52BA9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9DB6E76-4FFA-463F-8F9E-90D2BCA9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6489F57-F757-44BB-A6FC-20E7EBB8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2F52EA6-2188-452A-BDC6-C4E2048F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6A02680-454F-4893-A16E-EF42236A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BCCAFE0-1DAF-4320-B812-1AED7DA7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D159669-6F51-437E-A2CA-AC0BA184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9BF16D5-5394-4F42-983C-09393A51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4D755C3-A8CF-40EE-88B6-DE2F0DDB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B3BC2803-5A26-47E0-B851-648D2170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C44C09A-2CBB-41B1-85FD-7846DB3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1A76C634-26FF-4698-B7D2-CFF9C708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730E616-A4A5-4EAA-B5BA-A01B0D9D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C73B92F-0A36-45D2-A559-C2BABC7C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D47A9E9-4680-449F-AE42-44B6FEED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CD08454D-EF1E-42AF-AE04-C12F54F8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8E0CB87-9EF7-4F43-9F53-C544DE10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7A0B7EA-F7FA-4F5A-BDAC-7A7885EF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F3C6193-6DD4-4475-B8C0-7BE068DF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58B41682-28AF-4BA5-8B51-B0B647D3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CB159BB-D70C-4DFB-BC9E-7091CBBD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1D8A25C-ECBD-4074-AAA3-BEC15504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CE6C7B0-91DD-4152-BED4-332721C1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6CE3711-AABF-4343-A7BD-46A5164F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0BDB43F-38CD-4B36-92C3-03B57697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22331A0-F1E7-4EE7-A7E9-19F55F1D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0CB2EE0-A5A5-4A9D-8D5D-08990A2A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7CA26F19-EFA7-47CB-87AC-2FD28806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2AA9510-E9A6-42FC-A10A-221B5E37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1F7E506-453F-46EB-8D4B-160FF9D6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5AF8204-F5AB-40E6-BE75-851FBCBC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DD8AB1EF-99CF-48CE-A3D7-CA2D59CD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1C4CB4B-9BD7-4C27-A058-FF6901FC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D64429C-3962-4C85-AB86-C4B7153F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8D25FC9-0051-45AA-886F-835DAA7B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7F8B1C8F-3915-4664-BB74-6D9EBA1C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C6F2DA4-2A45-4565-A322-19841A9C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894D7B06-0E81-4B94-B0EC-DB609BC3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5369B9F-4D91-4708-8046-10CA353C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C95CD784-3E3A-4EEF-84A8-A2330572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D98A308-8808-4283-9D47-A8014A8A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0B661595-1604-4EE4-973C-2D91CA4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E03523D-DFED-46C5-B312-50ACF991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BA3CB8B9-B86E-40A3-ACD1-B70CD36D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342D154-C7FB-44BC-B06C-4EEB2A76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68097A8-F588-4DD3-9ED9-BAEB77CB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B360F77-52D1-45C5-BD65-9D585D96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C3B4F76-5EAD-4CDE-97C1-C5798AAC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132274B-9381-4431-ABE5-8ACDC5A6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85C66C4-D3FE-474B-82AB-0B943088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C696622-04E0-4BBE-9677-87EFCAFF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CE20993-B8DC-4F71-AA45-31DD8B3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93AD6AC-A6E7-4C1C-B86B-9822D773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01BE26D8-17E8-4BA4-9822-1F0B7BA5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86D24A0-2B6F-4A38-9D7E-1BCA293C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3B2FCF4-3681-42D9-82D8-0C04E3C6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AC62C1D-965A-4AD3-863A-36706AB1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A3BA22E-F51D-42CB-B300-2F7B8352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F1357B5-DAF9-4A4B-BDF6-08B942B8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21C5767-9572-472C-B248-C20032BB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CC1E058-B677-4114-B88A-882512FF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653A7D5-E2E9-44F8-B361-E5C6E3E8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80DBADE-5638-4047-9E7B-317314E8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5020595-FE14-41AD-A651-FE810194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CA4F082-2D12-45A3-8975-11162F29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9DC02FC-B3E3-40B9-A94F-C2B0B2FA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22679A23-E0C2-42F0-BF7D-6F8F8623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3EBCD27-6DF4-437A-9385-6303299B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FA2F8E3-BA92-4F66-ADAA-F26A0774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92ED1B71-7EEC-4A81-B5A9-E05E8117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D34D369-899B-4B67-8D2F-F2C09998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830F04D-FD7D-40B6-91DC-957B8C51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D39F264-5884-4D47-8558-AD34C54F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E5D9D19-8766-4045-A898-1D7E8E52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44944A8-A01D-4894-BE49-251C4695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59FDAE6-8845-413B-BD57-6BA39506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84F22BB1-66F9-4139-A6C2-60B8B2CF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977B708-6901-4926-ADA1-EDB4FB5C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2828048-F34F-47AE-BAE6-0CA12ADE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674BE852-29FE-4E8A-9C61-B84DF698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22EF5E3-60D9-45F6-A347-96E9A38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B30827C-E37D-42EC-87A7-6E22F5C7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B4CF95E-B7DC-4EEF-92E3-3B968C83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B0F75A0-6480-4BE4-9848-32289989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45DB6ED-8C1B-447A-ACD3-A7360553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0FBA8F29-8F65-4B55-A893-AADC671D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DFE3D9C-9C09-4A80-A324-115EAAB7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BF191397-B8FD-4A90-BA4C-CC483C26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62B4592-7236-4338-8B01-39363B56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0EE3078E-8B51-46C7-A422-A34C2B6D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26105CC-A64E-4D3C-A53F-088D92BF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C6D098C-EA5A-4857-887B-EEBAC5A3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7DF00F6-20CC-4ADF-900E-7237D9E0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0DF67A42-049F-4F9C-97CE-18990366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4962FB7-B51E-4C83-908B-BF736464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EA9AC859-FC77-4955-9922-91A265E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DF57039-1812-4CB2-A168-44D00062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51898F2-37A7-4DBC-909E-4F882D46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29D35F1-8111-4C5E-93DE-AEDF7C62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7CAC756-B4AC-4F24-9F4F-D73E7E2C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8AD63F7-A4B2-4CCC-9765-A17C92E3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A7F4989-A191-499C-A6D1-E009AE40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1D0D82E-A51C-4BCF-8887-AC893FEC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A836D64-23A2-4765-81D3-90840735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195B63A-FA8B-43B5-BE39-A94AD058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E5A734C-B004-4593-A9DC-F14EA821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0E18089-BEE8-4DDD-910D-492B8F01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709C1A7-FAE8-40A3-A875-A49B6F03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723ED48-8EB2-4C1D-93C6-956B08E7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C4DBD3F-E082-4BF5-ABC9-0C77B936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60EB8DF-683D-4227-8582-F557E282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B9E348F-F428-42DC-A0DC-462A3B1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6FB23DF-7D9D-4524-87BD-707ABB9C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9E7AD67-E937-49BF-AA43-6C42BE40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EF8BA0F-21BE-4ABF-88D6-E5CA32E9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66D8182D-E946-4A9C-AD28-36663D23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3EDCB9F-EBFA-4671-9EFC-7C233691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FC4A1EDB-56E6-4E57-A9BC-4898788F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8048DBA-2C7A-4C01-BAB3-4BDA1464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A87ABBA-5AEB-40F2-B1C4-3EB47019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70E656D-0E34-45B0-A357-D9295CC7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3ECD3BF-CE87-4361-A535-3D04D684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4BE778D-D15D-47C5-8548-EB6F1866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1D4C2B6-1577-4BDB-BBF7-466E7215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EFF10EB-C65F-4F5F-B371-7A9C707C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4EB8ACE-7E4C-4FC5-AB9A-C7C8F1AB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8656813-D8B3-4C13-988A-2B83ED46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69BD651-E176-4B59-84B3-B3D914EF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1B318CB-087F-450B-ADE4-7968CCCE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D43B496F-91FE-4BC5-BFC6-267B4094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AEC8526-5910-4E6A-BBC0-FCA49A65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B007936-09B2-4FAE-BECA-B2D492E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6E149C9-ADB7-4284-88E6-FC256AD3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9CF2CAA-64AC-4373-84AB-76556718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FEE5731-A901-49CD-97F6-5B2D3644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F96F497-A07D-4DFE-8C39-DBCA85A6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1914F99-C7EE-4F76-8FF7-DCA4209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2E4DAE5-2EB2-471F-B921-2AA87194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C27CE77-711E-4286-A7A5-77D48311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CAD2191-21DF-47CB-8638-003B07C9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33E715D8-DA25-49E1-B893-CBC344D1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8CE69B49-BAEA-4540-9BE7-2B180700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13DD14D-36C8-4E94-AD1D-E9162F80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5F48187-57D0-48C2-A366-5CF2E00A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F540649-11D6-480F-A303-A4AB7B83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03B14514-E4A3-4253-8C9A-9544B489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DAB28DC-264B-45FC-A6F6-DA8DB2FE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8651C5A-B566-404C-8F44-B3281B2C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305732D-F7A6-4909-A762-9FA205C5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1706174-D565-4CA8-8037-6F48FBD7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3867CF8-E9F6-4DBD-A0C8-E37F849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4AD3F8E-86B6-47EE-B38F-7320DDAE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D78D4BA-08DD-4BFF-B533-7E2A2EEB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2C5C977-2DA4-4B0B-999B-6DA7C8AC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6B8FA61-9919-4E0A-80FE-9F72399F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6A404947-C70D-499C-8AB9-18A99934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3FB23C1-5C51-45F7-8C78-CA9DFBA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8C7FF57-812D-499D-AF8C-7DA08FAF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371D67B-43FB-477D-BF51-66D0C6E2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7EA4676-FB3C-4BB7-80C7-B53C8D10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DFB9E90-D6FB-47C6-92D6-B735E1CF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CCB1023-603F-4ED6-BCE9-F33925C1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7D92423-BD7C-4DE4-97F0-095567E4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E42B22B-DF6A-4689-97CE-A113C294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6F09A9E-5C79-46F5-9E80-F1B590D3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136EC284-72B2-4F04-B359-F885E48E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17DC3D5-F3B0-4D34-91BF-6DEE58AE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01A317E-16B5-4033-B757-C89E4ED1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5211E3CB-9E20-482C-A1AE-8CB82DA5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1E0A964B-C747-4A4F-995A-199F8A4C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EDAC88A-2CBA-42A5-B1E1-5C66883E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532629B7-0721-48CB-BC94-4BABB9A9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71C5FEAD-4A62-45C0-8BCC-F9D6BF70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53539DF7-8A78-4A73-86D6-68465549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030D948-50FC-4A7A-86A9-29CB72E6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828143B3-8734-4B03-AB3A-93336EE2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887008A-2467-4482-8E90-D2BD2CC6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0106CC23-ABF1-465D-A16F-B4CB55C9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35237D3-C5C2-49A2-A841-956D604D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D65DABE3-D553-4C1A-8545-04428A76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562B73E8-C071-4037-A25B-891FAA88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5BE751D-73F9-4CAF-B28D-589D8245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E012363-2A3D-4923-9622-D2378E99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E0DB48F-BE29-4EA8-9853-A565C8BA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965F256-4541-41CB-93A3-49D7BC73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0A21F8A-37AF-4EC2-BD09-BCCA1E18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9D669D6-E662-457C-B592-96787A95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89F067D-92F3-4DD4-8CE3-D5A5AD64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0D3F3B4-63AF-493A-B96A-67B2C6C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5880C25-9459-4083-BC0E-5E6039D6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DCC0A704-3FE9-4E5D-A3D4-C0FFACBC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3430860-848F-4BE0-B0C8-D5668EE1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90F873D-6F89-43EF-8D14-0841FD68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9AA0B94-58D3-469D-B1B3-FBA15AB8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ADFE921-3D78-43F4-8AA7-DBE90131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A0A2C06-A65D-40DA-A2BE-3CF52B66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ED70A0E-F8B4-4B10-AEF2-6577F449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B30C123-024E-4859-8D84-6328D411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3918B27-2E4F-462F-A204-F66FCAE9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AF106F93-1DF8-4D4F-85C7-4ED26F31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D03E99E-B43C-46F2-AB16-E5C206C4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886824C-F013-462D-A7FF-0A5EB98E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A9AAA46-884A-4025-B1EF-A585BF6A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387B0F6-1D9F-4519-8B2C-9327380F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AA63F82-CF74-40CE-AC9A-22A0FB18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8BCEB96-6DCF-4395-B393-5634F5BE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E070EC6-38E6-4FF2-BF66-5E947850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065250F-7C88-409E-A7F7-A8754D49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C4177A5-27C2-4BDD-9EF3-5C77977A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D59FEEE-A76F-47D0-90B1-DEB0AA6F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E744D7D-087F-4C28-A371-DF9DE523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38BE9B2F-8AE7-4556-8F09-127A1671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860B073-B744-4ABD-B41D-8565EB1C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F67CCC4-922B-45DA-B757-520231C0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2C19FDA-3409-4626-A478-232E5844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1792AAE9-BA7D-4B3D-9B8C-657C1436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1E6469A-43D5-44C9-9D83-17EB9C92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17F82D5-604A-4518-996A-8962ADED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FD1F6F8-1D24-4C15-ABDB-0EA735AB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28D6DAA-005E-41C8-882C-8AFCAC8A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EA829F5C-66FF-4452-98A6-C51CABF8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F52E0CF9-8291-42EB-969F-3828F050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F2B6E4B2-CE40-49F2-B191-100804D4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B78F63AD-7537-4D0F-ACEA-852AF634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13C6193-39EB-4B51-BE42-6052F561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7CA691D-FFE0-485B-93A1-6615421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CFD1674-6116-4E51-8637-984B05F6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FE6E6079-9CBA-4EBC-85B7-A6A71CF5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011F0C04-FB01-4E1F-944D-E56B3C1F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9B4DBF9-0271-4994-B269-C8081251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9B463C7-0310-4EA5-95B4-9F441FD5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2A63A01A-1C73-448D-9191-3D137A9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6FF3523-8AB5-4EEC-AC27-67F6B80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57A8DD44-596B-45ED-8856-94C80732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7B0A004-FC55-4015-8B33-95685DD7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95A0FD43-D14D-4CE8-BF69-9466CCB8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EF1088F-8592-4C0B-88A5-8BDA73FA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7EE18F57-E315-466E-996D-A91D84E8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2EE2917-C8CC-4CD8-90BA-F8EEA9AA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0A1477FD-8B0B-4C36-AAD9-25613491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59CD4F5-2359-48F2-A380-4FC0FC07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DE9F5F7-209B-49FA-9EC4-FF185475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D8AAE44-E8F5-4F5D-9494-97077B41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0A41CD5-2214-45C8-A1CF-1EB5DE3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07E073E-FE24-4454-894C-29B518E4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326BA27-B5E6-4837-96E0-EBBB07EA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4AE9834-9AF8-46B2-B273-769793FE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01DEFE17-13E5-4A36-9E32-2C713562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1DBF397-A333-4737-B9C0-EDADFCA2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F875CD3D-F3FF-4B02-A5CB-F32E6DFF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624572E-F270-4103-9564-E56EE45B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B098DB5D-123B-43A4-8B03-E1F83BBD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9DCFF5F-298F-4458-B9A8-C20A8230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29CAC31-C5A1-4247-8324-B12DBC39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0DF35D9-0D7F-42A1-98F9-B9D59F5D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9D4A660-A231-4157-9F3A-E1C60F7B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224AF48-2C5E-4526-9355-83C4CBB8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0440C3B-A166-4CE0-83C7-8BF7428D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8F33CC0-DFFD-4883-A24A-1AA8B645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9580777-6595-4A2D-818F-CB939282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604C58F-F727-4BDE-AB7E-02F5514F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2444B80-AA21-48C0-AA37-E55A3B45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AEB3079-99D3-4B31-BD38-E96DE3B1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817637F5-DAD8-40E6-B175-0B724441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D9037E5-8C93-4CDE-9586-2CFDC281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B2F2575-372F-4AC7-A9ED-E5409AC3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FFFC819-E9BB-45E3-A77B-4CC603B2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5A30D994-1CB8-4DFB-9A0C-02F1397D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F33D358-A46C-4E21-AEBE-C2DC3CA6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D4A54BF-4D5E-48C7-BF11-4F0A5E58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D5C4C8C-CEC5-44DE-9E67-41A5C9A9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7300E22-6A4F-4DAC-8447-6E2DC6F2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A719A7A-3860-4198-9C56-19449045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86CB3813-3032-4BFC-88C8-4DB109A5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61643DC-5FBF-45CF-B3DC-10F4B71B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376DC85-14A3-490A-851E-6185AEED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6F045D7-07F9-4291-9BB4-D43B4295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A9B81325-1F7F-4A92-B735-7F869EC6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6C9E671F-E0AC-48EE-BA51-6664FBD2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27000162-D3CF-4297-AF2E-7558C1AC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3F3066B-213F-42C0-820E-1345196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6733FCD-86E8-48C1-B046-DF71E675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354F943-82C3-4DE3-96F9-753631D8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6AE87668-2400-4C40-9EB6-9B88D7A5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47F6A9D-7E91-41BF-B863-16FC09A2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3AFB8297-56F7-4B5B-B7B4-8788A82F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15E1BFB-9AB4-482B-A669-49F94148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3C469D55-6EFF-474E-BD18-05DD5AD6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066484F-C555-4598-A885-7BA39B30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CE1B80D1-59EF-4D73-B736-A5D5269B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70CA243-0058-4572-A252-9354D912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8B3C06DD-4CA8-41DF-9233-9B9AE1C4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977C8AA7-8AE1-4FBD-8C35-8559E0D3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A30275B-56EC-4C10-A9BB-C3E554FB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4D46D62-C609-4AEB-AFDE-C8B875BA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E2C786FF-CF37-4E8A-A475-1C44B419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59215333-3C53-4CC1-8084-8B365C80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E569A08-989B-497F-A7AD-4EDD0B15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23F1615-D5B2-4AE4-84C9-776F668C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A142CA4-B193-4FF7-B627-EBAA869B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D1E91CA-A232-4191-B8A1-D4195B96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D4821E5-ACB5-41EB-9F2A-17C01979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927E474-A51A-42F0-A96A-5D70573E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79ABDE2-989A-4705-86AE-2BCE1DF7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EEB4A42-8D16-4EF9-A09D-CD63F679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271C499-1599-4A51-BEFA-4B086A13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20211EB-A3FF-4B0F-8831-43C96AE7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7738DA4-AC6F-4F1E-AAC2-8FBAAD16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553078C-6BDC-444B-A75D-6436FE0E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163E29E-84D7-4859-8928-1749CD34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FE0D299-D5A9-46E3-B644-9E7EEBFB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AC208CA-2F10-46BB-851F-8666C559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1480304-1EA3-4FD6-ACFB-D619BDE7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76F6BCB-C48C-4240-AC2C-19DCE1E0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334A304-BDBE-4CC4-B8FE-9C21A619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1529A9F-A5D9-4DE3-A849-0993799E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F3E9625-2372-4D13-BE83-3803040A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CF8CB2B9-7AFD-4A6B-9302-3F0484FA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8B4F3292-0273-4691-B62B-236033F6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059247A-C5C8-408A-A85D-8EBE733C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8F8F163B-1D16-4BC7-AE08-DA731643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194B52C-9CC5-4F44-A505-A9F00A3E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E1F3890-F67D-45E5-A9C0-141A2F01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465D60E-F9AD-4A4D-AB3E-584B4275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34A7A1F-1F3B-4C80-835B-E2EA5E61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F474BE04-01C0-49AE-86BA-A12D5A9D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67C9FC0B-710F-4679-A5A8-5BF092C5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0511824-810A-44EE-97D2-344C2211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0C8A94C9-DC03-4C3E-BFA4-38A0DBBF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131BA67-B5C2-4C03-9A39-DEFD2836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3257368-DE05-4A11-82B3-94A409F3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E370AFE-06F9-4C65-8A40-668868EB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CCA1CE62-38CA-42D7-A544-4FB99BD3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2E92603-D8BB-4D9E-895C-36187C94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B5CF3D8-3096-4B2D-A3E3-0CE26741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9DBDE78-325E-451C-83D8-5F0E2F06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6688043-16BC-4582-9726-AF489B49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1E4AA023-1D4E-4E5D-873C-3A638435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37349BF-64CE-4AD3-9BFE-5E2747F0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C04BAC0-344A-4928-8DC8-7707D31A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D20204D7-D963-4664-83F8-8196C168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64FFD9A-6E63-4655-A01F-C12BC8AA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9B3B860-1DAB-44FD-A1C1-A32D61F2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8FEC5C3-0CAA-49FC-A7AB-FEF3D097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1BFA2B6B-AB9C-4D68-9BD1-599771C8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115EFA1-3836-4CBE-B6A0-28AAEBA1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26202FBD-84B3-439A-9532-D19480AA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91D1F25C-594C-4A54-9CB6-B36FCC00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C3B0B67-B9DC-4ADD-B50C-247EB8B7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09A29FB-6DBA-4802-A8F1-261768E2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D062C091-3FBD-4B15-A15F-BF898D60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8182EAE-F2A8-49DA-96D6-C61F2EDB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F82CB3D-898F-4A6A-8913-ED16188D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7E6C9F1-B6AD-44C8-97A5-941024B2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B6EC69D-E683-407C-9BFD-84FF1884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FEC3D2D-8685-4E79-AD38-C559D168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A815076B-0782-4C88-BD00-9F24FD24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3DEE552-BABE-404B-BACC-4F4D2249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E2FA958-DA20-47F9-9475-68285CCB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7572E02-80E7-4D2D-A82C-A960629D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19F5F2C3-0E49-4572-B11F-56237BF4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6E7C999-5E53-4E26-A341-9432B733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E3E3AC6A-AB7C-4373-B7E9-2FC41EF2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247003F-43A5-4683-BB47-4127854B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587D4FA9-8D6A-4819-AFC5-9157EABD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4F6CCD7D-EAAF-4CFE-BECB-C49286CD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421B295E-2BBF-4DE9-855C-39F78EAF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E0A6878-0967-4321-A5D3-4C139BFF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05397A3-F3A6-4954-9645-4AFB05EE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B09E9CA-585B-4A84-BB2A-4283AC6D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97855ACD-C8CF-4425-8917-673A18E2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5D7D4F7-9F62-46A6-A546-7112EA9B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4C5281F-D954-449B-96AF-9D1C9FCF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D8720E0-74A6-4DAA-8126-82091A54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B9506AB-C1BF-401C-81E6-A86D0D3B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27FFF55-CC17-4195-B95B-491B6F9B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6B87A5A-7132-4FE5-B6CB-908434E0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2A8CD55-2312-4FBB-9CA9-C7E42D2A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D10842C-62E5-4ED5-9012-065F1658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2C53C38-BA60-4F94-9EC4-321959F2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45ED284E-C957-4C44-97A8-9AA12A15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0B2A4F7-700C-45A2-878A-AF0FCBAB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49A91F98-EBD6-4554-B907-C40AE925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D5828E29-5680-4A5F-B83C-A3BE5C78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44E3BEDE-FB44-42FE-9C69-08F219C3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4314EDEA-3D08-4F9C-B187-096F44D5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881B4FEC-110A-4512-90C0-182AEB3F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CB75260-2F8A-4B96-A0B3-368F59D2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7669250B-A7EA-4170-AC23-4FF3D0A5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CA74705-B92F-456C-A93F-3AEA571F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10719071-1A8C-4977-85F5-8A9FE98B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4FEF385-E5D9-4ED4-9783-9DEF2C5D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8207E21D-2E56-41D2-AA14-0717CCFC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2256D5F-555F-466C-9A57-A9CA32E0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F1E419DC-D4C1-49F8-8DC4-D57F1161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DAB53FB-DFF2-40A2-8091-238C55F8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FBCBEC05-6281-43A0-96FC-D1C6292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41285DB-A63E-4B0B-9F8F-42CE02D9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A3506D4C-313F-4A71-9056-E3D83C15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77F5216-433D-4270-9C72-196E8431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46149DE-3AED-477E-A35C-BBBC8EFB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71D9299-A977-46C6-9044-BCA653A9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863058E-430B-4623-8F0D-46E83FA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61493E0-6A22-4609-A912-794A464B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4116F5C5-9D8F-4277-9EAF-98BB5766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15AB315-3429-406A-8DA8-687771C7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E5B2BB3-AD8F-480E-8604-44027C3A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890D21B-514E-4A01-8F37-D769E745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A390E83A-DD2F-4E0F-B3A6-FF239323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7433F63-F62C-4C8B-985B-531A788D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89BA58F6-AAAD-47C6-B1CD-0FF5F8F2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A3577D8-E160-4BBD-9689-DFBF4B10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1F0CB340-85D9-46FC-AD2C-82C15549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5A497D0-AE99-4BD7-A2A8-3B3AAD40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66E9DE5C-9674-4A3D-B4A1-F45B5868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22553D3-E2D3-450D-B07B-886928E4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DE3589B-F3CA-4FEA-B291-5D7DDDF8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48BED8D8-B7D4-49C9-8B40-406E430A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EC60CD58-4D69-4A08-9C2D-19CB7D4B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D02AAC9-EC7E-4644-99E5-5367C0F3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838E960-979B-4526-88FF-0CFED374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505AC8FA-E34C-42EE-A522-B5740CD7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C45B867B-8303-433C-B86E-9AE2766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61DF933-E312-4A8D-9527-8BAAB91C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0269E8C1-E271-418A-B307-AFF23983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BCCE569-98D5-42BB-866E-8A1BF831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E445E45B-33B7-4E6E-A19A-4C6D647B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AAC3958-F158-42BA-8B35-1A705087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10F5A40-5831-4CBA-BA8D-4832C1BC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96ED300-0634-48DC-8473-7C855BC6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61C4FF50-22D7-4825-A358-BE19B016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4F57A14-3D1C-4273-9090-29B23FDD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78FCB59D-0E2B-452F-9993-AAFE3D1C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F5F8682-A962-47CC-B3F1-7BE33C26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17576C33-6FFB-4DE5-8023-10D3C216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7F6C166-7FEE-4B42-8325-375D5F68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80A89753-DAA7-4E3F-B612-719A0FF7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26433643-9734-4986-8B0A-E14B6E00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4DD539A9-A115-457D-B75C-1748526E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2F1335E2-5884-435E-9AC0-0E1F025D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3CAB2641-3194-4D5B-BC17-476B788E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1E0E379-E347-41CF-A72C-393CAA83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0DB4560E-67C9-46F3-A38E-AFFBAEC6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5C1E7D6-4E04-4B59-93DD-5DBBDFCD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CA11AC1-36C1-461E-97E8-A35945DA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C0080830-DA92-491E-A0C0-4B98AF72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55B4CE51-6BFC-476E-A0F4-C4369F63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B430-6466-4EC8-A0A5-3A5ED432DE16}">
  <dimension ref="A1:V56"/>
  <sheetViews>
    <sheetView showGridLines="0" tabSelected="1" workbookViewId="0">
      <selection activeCell="H36" sqref="H36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43684.148000000001</v>
      </c>
      <c r="C8" s="27">
        <v>31564.41</v>
      </c>
      <c r="D8" s="26">
        <v>30290.966</v>
      </c>
      <c r="E8" s="27">
        <v>20100.042000000001</v>
      </c>
      <c r="F8" s="28">
        <v>53649.459000000003</v>
      </c>
      <c r="G8" s="29">
        <v>6966.4589999999998</v>
      </c>
      <c r="H8" s="28">
        <v>46551.035000000003</v>
      </c>
      <c r="I8" s="29">
        <v>18356.077000000001</v>
      </c>
      <c r="J8" s="28">
        <f t="shared" ref="J8:K23" si="0">+((H8*100/F8)-100)</f>
        <v>-13.231119441484026</v>
      </c>
      <c r="K8" s="30">
        <f t="shared" si="0"/>
        <v>163.49221318893865</v>
      </c>
      <c r="L8" s="28">
        <f t="shared" ref="L8:M23" si="1">+((H8*100/B8)-100)</f>
        <v>6.5627627669423703</v>
      </c>
      <c r="M8" s="31">
        <f t="shared" si="1"/>
        <v>-41.845651478991684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907.86</v>
      </c>
      <c r="C9" s="36">
        <v>291.14</v>
      </c>
      <c r="D9" s="35">
        <v>3906.2219999999998</v>
      </c>
      <c r="E9" s="36">
        <v>2819.2539999999999</v>
      </c>
      <c r="F9" s="37">
        <v>5498.4939999999997</v>
      </c>
      <c r="G9" s="38">
        <v>474.39700000000005</v>
      </c>
      <c r="H9" s="37">
        <v>4323.5329999999994</v>
      </c>
      <c r="I9" s="39">
        <v>187.22</v>
      </c>
      <c r="J9" s="40">
        <f>+((H9*100/F9)-100)</f>
        <v>-21.368778432785419</v>
      </c>
      <c r="K9" s="41">
        <f>+((I9*100/G9)-100)</f>
        <v>-60.535163586616278</v>
      </c>
      <c r="L9" s="40">
        <f>+((H9*100/B9)-100)</f>
        <v>376.23345009142372</v>
      </c>
      <c r="M9" s="42">
        <f>+((I9*100/C9)-100)</f>
        <v>-35.694167754344988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5815.5920000000006</v>
      </c>
      <c r="C10" s="48">
        <v>1267.3700000000001</v>
      </c>
      <c r="D10" s="47">
        <v>2532.7629999999999</v>
      </c>
      <c r="E10" s="48">
        <v>272.82299999999998</v>
      </c>
      <c r="F10" s="49">
        <v>7908.469000000001</v>
      </c>
      <c r="G10" s="38">
        <v>29.132999999999999</v>
      </c>
      <c r="H10" s="49">
        <v>3398.8719999999998</v>
      </c>
      <c r="I10" s="50">
        <v>796.30199999999991</v>
      </c>
      <c r="J10" s="40">
        <f>+((H10*100/F10)-100)</f>
        <v>-57.022376897475354</v>
      </c>
      <c r="K10" s="41">
        <f t="shared" si="0"/>
        <v>2633.3333333333335</v>
      </c>
      <c r="L10" s="40">
        <f t="shared" si="1"/>
        <v>-41.555872557772283</v>
      </c>
      <c r="M10" s="42">
        <f t="shared" si="1"/>
        <v>-37.168940404144024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25227.214</v>
      </c>
      <c r="C11" s="48">
        <v>25126.197</v>
      </c>
      <c r="D11" s="47">
        <v>19946.121999999999</v>
      </c>
      <c r="E11" s="48">
        <v>14009.648999999999</v>
      </c>
      <c r="F11" s="49">
        <v>30446.696000000004</v>
      </c>
      <c r="G11" s="38">
        <v>5522.17</v>
      </c>
      <c r="H11" s="49">
        <v>31761.245999999999</v>
      </c>
      <c r="I11" s="50">
        <v>17216.281999999999</v>
      </c>
      <c r="J11" s="53">
        <f t="shared" si="0"/>
        <v>4.3175456542148254</v>
      </c>
      <c r="K11" s="54">
        <f t="shared" si="0"/>
        <v>211.76660624356003</v>
      </c>
      <c r="L11" s="55">
        <f t="shared" si="1"/>
        <v>25.900727682414711</v>
      </c>
      <c r="M11" s="56">
        <f t="shared" si="1"/>
        <v>-31.480748956955168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6959.2960000000003</v>
      </c>
      <c r="C12" s="48">
        <v>1405.6410000000001</v>
      </c>
      <c r="D12" s="47">
        <v>2756.1859999999997</v>
      </c>
      <c r="E12" s="48">
        <v>2610.2679999999996</v>
      </c>
      <c r="F12" s="49">
        <v>8070.6309999999994</v>
      </c>
      <c r="G12" s="38">
        <v>31.98</v>
      </c>
      <c r="H12" s="49">
        <v>5654.8279999999995</v>
      </c>
      <c r="I12" s="50">
        <v>86.935999999999993</v>
      </c>
      <c r="J12" s="53">
        <f t="shared" si="0"/>
        <v>-29.933260484836936</v>
      </c>
      <c r="K12" s="54">
        <f t="shared" si="0"/>
        <v>171.84490306441523</v>
      </c>
      <c r="L12" s="55">
        <f t="shared" si="1"/>
        <v>-18.744252292185891</v>
      </c>
      <c r="M12" s="56">
        <f t="shared" si="1"/>
        <v>-93.815206016329924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4774.1859999999997</v>
      </c>
      <c r="C13" s="48">
        <v>3474.0619999999999</v>
      </c>
      <c r="D13" s="47">
        <v>1149.673</v>
      </c>
      <c r="E13" s="48">
        <v>388.048</v>
      </c>
      <c r="F13" s="49">
        <v>1725.1690000000001</v>
      </c>
      <c r="G13" s="38">
        <v>908.779</v>
      </c>
      <c r="H13" s="49">
        <v>1412.556</v>
      </c>
      <c r="I13" s="50">
        <v>69.337000000000003</v>
      </c>
      <c r="J13" s="36">
        <f t="shared" si="0"/>
        <v>-18.120717448551417</v>
      </c>
      <c r="K13" s="58">
        <f t="shared" si="0"/>
        <v>-92.37031225413439</v>
      </c>
      <c r="L13" s="36">
        <f t="shared" si="1"/>
        <v>-70.412631598349961</v>
      </c>
      <c r="M13" s="59">
        <f t="shared" si="1"/>
        <v>-98.004151912084467</v>
      </c>
      <c r="N13" s="32"/>
    </row>
    <row r="14" spans="1:22" s="33" customFormat="1" x14ac:dyDescent="0.25">
      <c r="A14" s="60" t="s">
        <v>17</v>
      </c>
      <c r="B14" s="61">
        <v>286.113</v>
      </c>
      <c r="C14" s="62">
        <v>29.541</v>
      </c>
      <c r="D14" s="61">
        <v>42.15</v>
      </c>
      <c r="E14" s="62">
        <v>0</v>
      </c>
      <c r="F14" s="61">
        <v>459.185</v>
      </c>
      <c r="G14" s="62">
        <v>0</v>
      </c>
      <c r="H14" s="28">
        <v>1192.1199999999999</v>
      </c>
      <c r="I14" s="39">
        <v>166.679</v>
      </c>
      <c r="J14" s="63">
        <f t="shared" si="0"/>
        <v>159.61649444123827</v>
      </c>
      <c r="K14" s="64" t="s">
        <v>18</v>
      </c>
      <c r="L14" s="63">
        <f t="shared" si="1"/>
        <v>316.66055020219278</v>
      </c>
      <c r="M14" s="65">
        <f t="shared" si="1"/>
        <v>464.22937612132296</v>
      </c>
      <c r="N14" s="32"/>
      <c r="O14" s="66"/>
      <c r="P14" s="66"/>
      <c r="Q14" s="66"/>
      <c r="R14" s="66"/>
      <c r="S14" s="66"/>
    </row>
    <row r="15" spans="1:22" x14ac:dyDescent="0.25">
      <c r="A15" s="46" t="s">
        <v>13</v>
      </c>
      <c r="B15" s="67">
        <v>19.693999999999999</v>
      </c>
      <c r="C15" s="68">
        <v>0</v>
      </c>
      <c r="D15" s="67">
        <v>42.15</v>
      </c>
      <c r="E15" s="69">
        <v>0</v>
      </c>
      <c r="F15" s="67">
        <v>434.029</v>
      </c>
      <c r="G15" s="68">
        <v>0</v>
      </c>
      <c r="H15" s="70">
        <v>859.64</v>
      </c>
      <c r="I15" s="39">
        <v>0</v>
      </c>
      <c r="J15" s="40">
        <f t="shared" si="0"/>
        <v>98.060498261636894</v>
      </c>
      <c r="K15" s="41" t="s">
        <v>18</v>
      </c>
      <c r="L15" s="71">
        <f t="shared" si="1"/>
        <v>4264.9842591652287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2">
        <v>266.41899999999998</v>
      </c>
      <c r="C16" s="73">
        <v>29.541</v>
      </c>
      <c r="D16" s="72">
        <v>0</v>
      </c>
      <c r="E16" s="74">
        <v>0</v>
      </c>
      <c r="F16" s="72">
        <v>25.155999999999999</v>
      </c>
      <c r="G16" s="73">
        <v>0</v>
      </c>
      <c r="H16" s="75">
        <v>332.48</v>
      </c>
      <c r="I16" s="76">
        <v>166.679</v>
      </c>
      <c r="J16" s="36">
        <f t="shared" si="0"/>
        <v>1221.6727619653363</v>
      </c>
      <c r="K16" s="58" t="s">
        <v>18</v>
      </c>
      <c r="L16" s="36">
        <f t="shared" si="1"/>
        <v>24.795904196022065</v>
      </c>
      <c r="M16" s="59">
        <f t="shared" si="1"/>
        <v>464.22937612132296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1666.41</v>
      </c>
      <c r="C17" s="27">
        <v>6454.2</v>
      </c>
      <c r="D17" s="26">
        <v>3556.33</v>
      </c>
      <c r="E17" s="27">
        <v>709.99099999999999</v>
      </c>
      <c r="F17" s="26">
        <v>3048.8649999999998</v>
      </c>
      <c r="G17" s="77">
        <v>5496.4620000000004</v>
      </c>
      <c r="H17" s="28">
        <v>2886.0690000000004</v>
      </c>
      <c r="I17" s="39">
        <v>1191.08</v>
      </c>
      <c r="J17" s="63">
        <f t="shared" si="0"/>
        <v>-5.339560787374964</v>
      </c>
      <c r="K17" s="64">
        <f t="shared" si="0"/>
        <v>-78.330060318801443</v>
      </c>
      <c r="L17" s="63">
        <f t="shared" si="1"/>
        <v>73.190811384953292</v>
      </c>
      <c r="M17" s="65">
        <f t="shared" si="1"/>
        <v>-81.545660190263703</v>
      </c>
      <c r="N17" s="32"/>
      <c r="O17" s="66"/>
      <c r="P17" s="66"/>
      <c r="Q17" s="66"/>
      <c r="R17" s="66"/>
      <c r="S17" s="66"/>
    </row>
    <row r="18" spans="1:19" x14ac:dyDescent="0.25">
      <c r="A18" s="46" t="s">
        <v>13</v>
      </c>
      <c r="B18" s="35">
        <v>458.86</v>
      </c>
      <c r="C18" s="36">
        <v>0</v>
      </c>
      <c r="D18" s="35">
        <v>355.49099999999999</v>
      </c>
      <c r="E18" s="36">
        <v>598.38099999999997</v>
      </c>
      <c r="F18" s="35">
        <v>1817.6909999999998</v>
      </c>
      <c r="G18" s="78">
        <v>368.60199999999998</v>
      </c>
      <c r="H18" s="37">
        <v>933.21899999999994</v>
      </c>
      <c r="I18" s="39">
        <v>0</v>
      </c>
      <c r="J18" s="40">
        <f t="shared" si="0"/>
        <v>-48.659095522836388</v>
      </c>
      <c r="K18" s="41" t="s">
        <v>18</v>
      </c>
      <c r="L18" s="40">
        <f t="shared" si="1"/>
        <v>103.37771869415505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455.41199999999998</v>
      </c>
      <c r="C19" s="79">
        <v>4841.78</v>
      </c>
      <c r="D19" s="47">
        <v>1149.742</v>
      </c>
      <c r="E19" s="48">
        <v>111.61</v>
      </c>
      <c r="F19" s="47">
        <v>677.80500000000006</v>
      </c>
      <c r="G19" s="79">
        <v>0.6</v>
      </c>
      <c r="H19" s="49">
        <v>622.06400000000008</v>
      </c>
      <c r="I19" s="50">
        <v>25</v>
      </c>
      <c r="J19" s="53">
        <f t="shared" si="0"/>
        <v>-8.2237516689903458</v>
      </c>
      <c r="K19" s="54">
        <f t="shared" si="0"/>
        <v>4066.666666666667</v>
      </c>
      <c r="L19" s="55">
        <f t="shared" si="1"/>
        <v>36.59367781261804</v>
      </c>
      <c r="M19" s="56">
        <f t="shared" si="1"/>
        <v>-99.483660967660654</v>
      </c>
      <c r="N19" s="32"/>
      <c r="O19" s="14"/>
      <c r="P19" s="51"/>
      <c r="Q19" s="51"/>
    </row>
    <row r="20" spans="1:19" x14ac:dyDescent="0.25">
      <c r="A20" s="57" t="s">
        <v>20</v>
      </c>
      <c r="B20" s="72">
        <v>752.13800000000003</v>
      </c>
      <c r="C20" s="74">
        <v>1612.42</v>
      </c>
      <c r="D20" s="47">
        <v>2051.0970000000002</v>
      </c>
      <c r="E20" s="48">
        <v>0</v>
      </c>
      <c r="F20" s="47">
        <v>553.36900000000003</v>
      </c>
      <c r="G20" s="79">
        <v>5127.26</v>
      </c>
      <c r="H20" s="49">
        <v>1330.7860000000001</v>
      </c>
      <c r="I20" s="80">
        <v>1166.08</v>
      </c>
      <c r="J20" s="81">
        <f t="shared" si="0"/>
        <v>140.48799264143818</v>
      </c>
      <c r="K20" s="82">
        <f t="shared" si="0"/>
        <v>-77.257248510900553</v>
      </c>
      <c r="L20" s="83">
        <f t="shared" si="1"/>
        <v>76.933754178089657</v>
      </c>
      <c r="M20" s="84">
        <f t="shared" si="1"/>
        <v>-27.681373339452506</v>
      </c>
      <c r="N20" s="32"/>
      <c r="O20" s="14"/>
      <c r="P20" s="51"/>
      <c r="Q20" s="51"/>
    </row>
    <row r="21" spans="1:19" x14ac:dyDescent="0.25">
      <c r="A21" s="85" t="s">
        <v>21</v>
      </c>
      <c r="B21" s="35">
        <v>581.77599999999995</v>
      </c>
      <c r="C21" s="36">
        <v>7.92</v>
      </c>
      <c r="D21" s="67">
        <v>537.202</v>
      </c>
      <c r="E21" s="69">
        <v>22.609000000000002</v>
      </c>
      <c r="F21" s="67">
        <v>1283.0440000000001</v>
      </c>
      <c r="G21" s="68">
        <v>0</v>
      </c>
      <c r="H21" s="70">
        <v>587.71900000000005</v>
      </c>
      <c r="I21" s="39">
        <v>0</v>
      </c>
      <c r="J21" s="86">
        <f t="shared" si="0"/>
        <v>-54.19338697659628</v>
      </c>
      <c r="K21" s="41" t="s">
        <v>18</v>
      </c>
      <c r="L21" s="87">
        <f t="shared" si="1"/>
        <v>1.0215271857209842</v>
      </c>
      <c r="M21" s="42" t="s">
        <v>18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166.327</v>
      </c>
      <c r="C22" s="79">
        <v>99.48</v>
      </c>
      <c r="D22" s="47">
        <v>480.43299999999999</v>
      </c>
      <c r="E22" s="48">
        <v>64.239999999999995</v>
      </c>
      <c r="F22" s="47">
        <v>1163.3009999999999</v>
      </c>
      <c r="G22" s="79">
        <v>172.55</v>
      </c>
      <c r="H22" s="49">
        <v>456.76400000000001</v>
      </c>
      <c r="I22" s="50">
        <v>347.66</v>
      </c>
      <c r="J22" s="88">
        <f>+((H22*100/F22)-100)</f>
        <v>-60.735527606354673</v>
      </c>
      <c r="K22" s="54">
        <f t="shared" si="0"/>
        <v>101.48362793393218</v>
      </c>
      <c r="L22" s="89">
        <f t="shared" si="1"/>
        <v>174.6180716299819</v>
      </c>
      <c r="M22" s="56">
        <f t="shared" si="1"/>
        <v>249.47728186570163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360.87900000000002</v>
      </c>
      <c r="C23" s="79">
        <v>434.25</v>
      </c>
      <c r="D23" s="47">
        <v>378.40899999999999</v>
      </c>
      <c r="E23" s="48">
        <v>0</v>
      </c>
      <c r="F23" s="47">
        <v>916.25900000000001</v>
      </c>
      <c r="G23" s="79">
        <v>53.12</v>
      </c>
      <c r="H23" s="49">
        <v>866.68799999999999</v>
      </c>
      <c r="I23" s="50">
        <v>368.702</v>
      </c>
      <c r="J23" s="88">
        <f t="shared" si="0"/>
        <v>-5.4101514964655166</v>
      </c>
      <c r="K23" s="54">
        <f t="shared" si="0"/>
        <v>594.09262048192772</v>
      </c>
      <c r="L23" s="89">
        <f t="shared" si="1"/>
        <v>140.16027532774143</v>
      </c>
      <c r="M23" s="56">
        <f t="shared" si="1"/>
        <v>-15.094530800230288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2836.7350000000001</v>
      </c>
      <c r="C24" s="79">
        <v>2546.3110000000001</v>
      </c>
      <c r="D24" s="47">
        <v>2241.3620000000001</v>
      </c>
      <c r="E24" s="48">
        <v>1040.4849999999999</v>
      </c>
      <c r="F24" s="47">
        <v>2174.8139999999999</v>
      </c>
      <c r="G24" s="79">
        <v>1051.269</v>
      </c>
      <c r="H24" s="49">
        <v>1234.6789999999999</v>
      </c>
      <c r="I24" s="50">
        <v>625.50900000000001</v>
      </c>
      <c r="J24" s="88">
        <f t="shared" ref="J24:K36" si="2">+((H24*100/F24)-100)</f>
        <v>-43.228294465641667</v>
      </c>
      <c r="K24" s="54">
        <f t="shared" si="2"/>
        <v>-40.499624739243714</v>
      </c>
      <c r="L24" s="89">
        <f t="shared" ref="L24:M36" si="3">+((H24*100/B24)-100)</f>
        <v>-56.475349301221307</v>
      </c>
      <c r="M24" s="56">
        <f t="shared" si="3"/>
        <v>-75.434697489819584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878.28800000000001</v>
      </c>
      <c r="C25" s="79">
        <v>38.96</v>
      </c>
      <c r="D25" s="47">
        <v>302.12</v>
      </c>
      <c r="E25" s="48">
        <v>57.534999999999997</v>
      </c>
      <c r="F25" s="47">
        <v>503.94600000000003</v>
      </c>
      <c r="G25" s="79">
        <v>0</v>
      </c>
      <c r="H25" s="49">
        <v>510.75799999999998</v>
      </c>
      <c r="I25" s="50">
        <v>0</v>
      </c>
      <c r="J25" s="89">
        <f t="shared" si="2"/>
        <v>1.351732130029788</v>
      </c>
      <c r="K25" s="54" t="s">
        <v>18</v>
      </c>
      <c r="L25" s="89">
        <f t="shared" si="3"/>
        <v>-41.846182573370015</v>
      </c>
      <c r="M25" s="56" t="s">
        <v>18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1428.2919999999999</v>
      </c>
      <c r="C26" s="79">
        <v>127.84</v>
      </c>
      <c r="D26" s="47">
        <v>1813.0229999999999</v>
      </c>
      <c r="E26" s="48">
        <v>1594.92</v>
      </c>
      <c r="F26" s="47">
        <v>1711.8340000000001</v>
      </c>
      <c r="G26" s="79">
        <v>0</v>
      </c>
      <c r="H26" s="49">
        <v>401.75599999999997</v>
      </c>
      <c r="I26" s="50">
        <v>156.93799999999999</v>
      </c>
      <c r="J26" s="89">
        <f t="shared" si="2"/>
        <v>-76.530668277414748</v>
      </c>
      <c r="K26" s="54" t="s">
        <v>18</v>
      </c>
      <c r="L26" s="89">
        <f t="shared" si="3"/>
        <v>-71.871578080672577</v>
      </c>
      <c r="M26" s="56">
        <f t="shared" si="3"/>
        <v>22.761264080100119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8614.4089999999997</v>
      </c>
      <c r="C27" s="48">
        <v>7049.09</v>
      </c>
      <c r="D27" s="47">
        <v>2113.2249999999999</v>
      </c>
      <c r="E27" s="48">
        <v>1314.43</v>
      </c>
      <c r="F27" s="47">
        <v>5749.3</v>
      </c>
      <c r="G27" s="79">
        <v>1368.981</v>
      </c>
      <c r="H27" s="49">
        <v>7718.6089999999995</v>
      </c>
      <c r="I27" s="50">
        <v>2085.7379999999998</v>
      </c>
      <c r="J27" s="89">
        <f t="shared" si="2"/>
        <v>34.253022107039101</v>
      </c>
      <c r="K27" s="54">
        <f t="shared" si="2"/>
        <v>52.35697208361546</v>
      </c>
      <c r="L27" s="89">
        <f t="shared" si="3"/>
        <v>-10.398856149040526</v>
      </c>
      <c r="M27" s="56">
        <f t="shared" si="3"/>
        <v>-70.411244571994402</v>
      </c>
      <c r="N27" s="32"/>
      <c r="O27" s="14"/>
      <c r="P27" s="51"/>
      <c r="Q27" s="51"/>
    </row>
    <row r="28" spans="1:19" x14ac:dyDescent="0.25">
      <c r="A28" s="90" t="s">
        <v>28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79">
        <v>0</v>
      </c>
      <c r="H28" s="49">
        <v>0</v>
      </c>
      <c r="I28" s="50">
        <v>10</v>
      </c>
      <c r="J28" s="89" t="s">
        <v>18</v>
      </c>
      <c r="K28" s="54" t="s">
        <v>18</v>
      </c>
      <c r="L28" s="89" t="s">
        <v>18</v>
      </c>
      <c r="M28" s="56" t="s">
        <v>18</v>
      </c>
      <c r="N28" s="32"/>
      <c r="O28" s="14"/>
      <c r="P28" s="51"/>
      <c r="Q28" s="51"/>
    </row>
    <row r="29" spans="1:19" s="1" customFormat="1" x14ac:dyDescent="0.25">
      <c r="A29" s="91" t="s">
        <v>29</v>
      </c>
      <c r="B29" s="92">
        <v>60503.376999999993</v>
      </c>
      <c r="C29" s="93">
        <v>48351.502</v>
      </c>
      <c r="D29" s="94">
        <v>41755.22</v>
      </c>
      <c r="E29" s="95">
        <v>24904.252</v>
      </c>
      <c r="F29" s="96">
        <v>70660.006999999998</v>
      </c>
      <c r="G29" s="96">
        <v>13596.722</v>
      </c>
      <c r="H29" s="96">
        <v>62406.197000000007</v>
      </c>
      <c r="I29" s="96">
        <v>23308.382999999998</v>
      </c>
      <c r="J29" s="96">
        <f>+((H29*100/F29)-100)</f>
        <v>-11.681020637317502</v>
      </c>
      <c r="K29" s="96">
        <f>+((I29*100/G29)-100)</f>
        <v>71.426487943196889</v>
      </c>
      <c r="L29" s="96">
        <f>+((H29*100/B29)-100)</f>
        <v>3.1449814776454872</v>
      </c>
      <c r="M29" s="94">
        <f>+((I29*100/C29)-100)</f>
        <v>-51.793880157021803</v>
      </c>
    </row>
    <row r="30" spans="1:19" s="1" customFormat="1" x14ac:dyDescent="0.25">
      <c r="A30" s="97" t="s">
        <v>30</v>
      </c>
      <c r="B30" s="98"/>
      <c r="C30" s="98"/>
      <c r="D30" s="98"/>
      <c r="E30" s="98"/>
      <c r="F30" s="98"/>
      <c r="G30" s="98"/>
      <c r="H30" s="98"/>
      <c r="I30" s="98"/>
      <c r="J30" s="97"/>
      <c r="K30" s="97"/>
      <c r="L30" s="97"/>
      <c r="M30" s="97"/>
    </row>
    <row r="31" spans="1:19" s="1" customFormat="1" ht="15" customHeight="1" x14ac:dyDescent="0.25">
      <c r="A31" s="99" t="s">
        <v>31</v>
      </c>
      <c r="B31" s="99"/>
      <c r="C31" s="99"/>
      <c r="D31" s="99"/>
      <c r="E31" s="99"/>
      <c r="F31" s="100"/>
      <c r="G31" s="100"/>
      <c r="H31" s="100"/>
      <c r="I31" s="100"/>
      <c r="K31" s="51"/>
      <c r="L31" s="51"/>
      <c r="M31" s="51"/>
    </row>
    <row r="32" spans="1:19" s="1" customFormat="1" x14ac:dyDescent="0.25">
      <c r="A32" s="99" t="s">
        <v>32</v>
      </c>
      <c r="B32" s="99"/>
      <c r="C32" s="99"/>
      <c r="D32" s="99"/>
      <c r="E32" s="99"/>
      <c r="F32" s="101"/>
      <c r="J32" s="102"/>
      <c r="K32" s="51"/>
      <c r="L32" s="51"/>
      <c r="M32" s="51"/>
    </row>
    <row r="33" spans="1:13" s="1" customFormat="1" ht="15" customHeight="1" x14ac:dyDescent="0.25">
      <c r="A33" s="103" t="s">
        <v>33</v>
      </c>
      <c r="B33" s="104"/>
      <c r="C33" s="104"/>
      <c r="D33" s="104"/>
      <c r="E33" s="104"/>
      <c r="F33" s="104"/>
      <c r="G33" s="104"/>
      <c r="H33" s="104"/>
      <c r="I33" s="104"/>
      <c r="J33" s="105"/>
      <c r="K33" s="102" t="s">
        <v>34</v>
      </c>
      <c r="L33" s="97"/>
      <c r="M33" s="97"/>
    </row>
    <row r="34" spans="1:13" s="1" customFormat="1" x14ac:dyDescent="0.25">
      <c r="B34" s="51"/>
      <c r="C34" s="51"/>
    </row>
    <row r="35" spans="1:13" s="1" customFormat="1" x14ac:dyDescent="0.25">
      <c r="J35" s="102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2023-11-22T10:34:07Z</dcterms:created>
  <dcterms:modified xsi:type="dcterms:W3CDTF">2023-11-22T10:34:38Z</dcterms:modified>
</cp:coreProperties>
</file>