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9B308DF-371F-41A8-9225-8DB860EAEB10}" xr6:coauthVersionLast="47" xr6:coauthVersionMax="47" xr10:uidLastSave="{00000000-0000-0000-0000-000000000000}"/>
  <bookViews>
    <workbookView xWindow="-120" yWindow="-120" windowWidth="29040" windowHeight="17640" xr2:uid="{24B35DCA-8CC1-4EE1-A1AA-30B9B68AB2CB}"/>
  </bookViews>
  <sheets>
    <sheet name="47_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M29" i="1"/>
  <c r="L29" i="1"/>
  <c r="K29" i="1"/>
  <c r="J29" i="1"/>
  <c r="L28" i="1"/>
  <c r="J28" i="1"/>
  <c r="L27" i="1"/>
  <c r="J27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J22" i="1"/>
  <c r="M21" i="1"/>
  <c r="L21" i="1"/>
  <c r="K21" i="1"/>
  <c r="J21" i="1"/>
  <c r="L20" i="1"/>
  <c r="K20" i="1"/>
  <c r="J20" i="1"/>
  <c r="L19" i="1"/>
  <c r="J19" i="1"/>
  <c r="M18" i="1"/>
  <c r="L18" i="1"/>
  <c r="K18" i="1"/>
  <c r="J18" i="1"/>
  <c r="K17" i="1"/>
  <c r="J17" i="1"/>
  <c r="K15" i="1"/>
  <c r="J15" i="1"/>
  <c r="L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<sst xmlns="http://schemas.openxmlformats.org/spreadsheetml/2006/main" count="80" uniqueCount="37">
  <si>
    <t xml:space="preserve">Grūdų  ir aliejinių augalų sėklų  supirkimo kiekių suvestinė ataskaita (2023 m. 47– 49 sav.) pagal GS-1*, t </t>
  </si>
  <si>
    <t xml:space="preserve">                      Data
Grūdai</t>
  </si>
  <si>
    <t>Pokytis, %</t>
  </si>
  <si>
    <t>49  sav.  (12 05 –11)</t>
  </si>
  <si>
    <t>47  sav.  (11 20–26)</t>
  </si>
  <si>
    <t>48  sav.  (11 27–12 03)</t>
  </si>
  <si>
    <t>49  sav.  (12 04 –10)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</si>
  <si>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</si>
  <si>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</si>
  <si>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</si>
  <si>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</si>
  <si>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</si>
  <si>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</si>
  <si>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</si>
  <si>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</si>
  <si>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</si>
  <si>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</si>
  <si>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-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</si>
  <si>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</si>
  <si>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</si>
  <si>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</si>
  <si>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</si>
  <si>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</si>
  <si>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</si>
  <si>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</si>
  <si>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</si>
  <si>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</si>
  <si>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</si>
  <si>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</si>
  <si>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</si>
  <si>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Linų sėmenys</t>
  </si>
  <si>
    <t>Iš viso</t>
  </si>
  <si>
    <t>* preliminarūs duomenys</t>
  </si>
  <si>
    <t>** lyginant 2023 m. 49 savaitę su   48  savaite</t>
  </si>
  <si>
    <t>*** lyginant 2023 m. 49 savaitę su 2022 m. 49 savaite</t>
  </si>
  <si>
    <t>Pastaba: grūdų bei aliejinių augalų sėklų 47 ir 48 savaičių supirkimo kiekiai patikslinti  2023-12-14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</si>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</sst>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513CC02-7EA2-4D12-B2AC-776700D3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455AB19-C3C3-44B7-8CD9-7E677922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FAEC95B-E6FD-4402-912B-8662A0BE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643A485-6FEC-4813-BBB4-4B26764B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CAF0030-4051-4318-B1C3-FF760615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75915AF-4D75-4C7A-9FD0-63567A28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DE3F437-D1D5-48DE-B3C8-E9D0D629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F2F54F9-5295-4A47-9768-90CC6663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DAE720E-408A-403B-8062-9B856D70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8D886D4-BB25-4B70-AB82-4374FB5C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FC7B9E6-655F-448C-A570-C4EA7793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7EB7F4A-E138-4EF4-9D11-6177E992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C1678FA-88EA-4C80-A256-3AEDCD10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21EE1E1-62B1-4527-8550-1864BA8B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616126F-EC39-48CA-A005-1E9979DA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D8A6263-EE96-420C-8809-6D55E731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C7D4C56-2870-4AE6-9510-F0F18FC4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5002D1C-CA5F-4A31-847D-0CA2BC1B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0D72F39-2160-464A-883F-C218817F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CF149C3A-BBF4-45BD-99B0-92FF545B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ECD0370-F3D7-4188-B638-584BC888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E79C10B1-C810-4F1E-A101-DD0AD350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6AEE45D-62DA-4487-A323-E6F850E0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8B357675-4EF2-4D2C-829F-24D76756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4F47FB8-FC72-4446-B32E-8EEF09A5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C7AF7BC1-AE1D-44C1-8614-A04E446C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E602B410-A4D6-4E37-BF6B-8C134D47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ABED7A7E-6AEC-4639-A7FA-17B1729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E2E24587-91D7-4D2E-AD3A-02FA58E8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288A8A88-E5EE-4490-BC95-238191F6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33A00FB-6FF7-43BC-B751-07024FCC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75C46D5-33BE-4F68-8538-E306E743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2F6703E-9AAF-4FA9-B3DE-91E71AB5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7A8948C-97D0-43D5-984A-B15BB5A6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1731820-4B2F-44B4-A66C-07A8D8A5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74E1740-01AA-4DC0-851C-453ADB2C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CB25D86-70A5-4AFB-A641-E9927734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422B117-5B09-41DB-9E73-5ABC476B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3B0D17C-20FA-4AD2-A988-5365434A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B637F40-BBCD-420B-9008-F42B85C3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D64EA6C-21E5-4419-A078-001356A7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069F3EBE-5567-454D-B7D3-6E72D079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08395A1-44D0-4047-ABAE-ACF43D38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22B4ACE-C9F3-45F5-990F-E4C494D4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A35F4E5-61FF-4540-A73D-805361D1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4953611-2F07-4633-A04C-F480733F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FD9B74F-15D3-4AAF-BFA2-99D253E7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5E831FC-CF13-4D48-8A5B-FB8CBF7E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181BAD1-F447-4EBB-8433-F150742C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DA45B07-7AE0-4A97-91D3-D0A030A8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2D7AFAA-CFF8-4013-AD51-0AEEDADD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24EEF6B-63A6-476B-811D-7C1183F4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11A5F502-E3DE-4FBB-B550-A5E400DC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4AC0CAE-2CAE-4733-883D-3309F304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5DC5156-C61D-436A-9C96-930141A1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9978233-804F-4E0D-B5D3-FC849FD7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4FBB4F2-C4F3-4551-8A23-13182B4A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C3AA56E-583B-4ED5-8230-1342AE51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F3CBEA9-184D-4B01-97ED-21EADF17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0B93CA0-0402-4AE8-99C5-FDA7B412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D7AFB1D-7290-4D6A-B527-9E2A8F12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B6A25AD-E821-469E-BB1A-17BF46E5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8E50998-4CC9-46BD-822E-EC4F888A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331F097-2431-4E18-A175-FFC64B29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35F41C4-12F6-4FC3-A5D8-8EFFFF59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085CDB8F-630B-467C-8311-F57CDB65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9F97232-232E-4501-A950-8978688B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D7C3A05-D578-4653-98B5-792E473E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B534C07-81D0-4F90-96C8-AC8E9C91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3904344-21C0-4D1F-9EE4-6C5F731C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3AB9D35-951E-47D8-8AAA-0BEB6CBE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A6F2DDE-E63B-4989-82EB-CF30D3C3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6BD0D06-4078-4886-9079-A011DE72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9B899CB-A6C2-41B4-A9AA-C1A98459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EBDA53DA-226B-4FE5-BFC3-E7B37BF2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7A52DA9-A402-4B42-917B-A79A116E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FBF6DC0-0693-4C5B-A34C-5CF1687F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AF86742-E6DB-40D9-BAC9-BC0A09C9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D23BA67-79E6-4939-BA67-C9854B28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94C5EFB-13CC-4CB4-A78B-D268ECA2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E246BDC-0EA7-4317-BAC5-5A3C2AEA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608DD70E-5715-470C-8D64-A992ADE0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CB8111F-8B06-42B1-95D1-394CA751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9E3BEB1-F356-4EEA-89CA-F18E7596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C87CE25-45F8-4AED-B1D6-F97546EB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8C91087-C432-4A31-9359-44774611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C469B45-5154-4FA5-B10B-1BF9A144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FB12784-E40B-41C5-8719-DE0E115A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3876875-C13C-49D9-965E-F6822291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BA5F7D6-3387-4566-80FE-8E380A4A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2A95AD4-F9F7-4C19-BF96-0DB891BC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686AB3B-3921-48F0-92F1-6AE8BB84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E9ABD6B-22C1-4C34-8569-52492A25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B20A1D4-82BB-4E46-9C82-1AEBC42B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FDAE4B4-EFE0-4ADC-BE46-5525B86D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D35E618-258F-4CD2-ABF9-B89A95B3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1345634-1F2C-464A-8032-5478F802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0B484F6-E3DC-4C40-B475-F87EB9C3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1F7369C-3E24-46FE-A0F3-047045A9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25E55D3-FAC7-468D-A533-B856369C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AA980FA-FFD6-445A-AD47-964F4899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4DC893F-609B-47C0-B6D7-D05A58F6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40FCA1A-C4F4-461E-8C66-26CFEDCC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6D8F550-34AC-43AE-A4A4-0541B0FA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E169425-FBD6-4870-B965-64CDE76D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4B4B146-A2F7-437C-ABB7-6F731500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646B13E-ECDA-4687-A278-DABF6C7F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A6C5E92-E5D1-479F-8736-383C5670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E9A627B-9B63-4918-9C8F-6801A48E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ACAD7BF-9DE0-487C-9DAB-25F11C52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1E021A3-362A-4A7E-93BB-234672BD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F36F79D3-0DB6-4678-A524-04B8F275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0F9C87B-6CE6-4F44-B33A-A34F8555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042D953-6C10-4FA4-BEE9-86BF9E23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0B8DC09-100D-477A-8D06-4082A765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A5C8A84-8112-477E-AFBD-9FC40D2A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379BAD8-DC02-4EA8-856A-B25E8CAB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67739C26-05F4-48B4-82EF-81A73176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293C72F-A708-4748-B7AF-76962030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17B145C-1521-4643-A6C2-C2A2253C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AE16168-6F16-43F0-87D3-FD39BB37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947014F4-DA4D-4A3B-9E87-FFFBAB16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937D4B7-D1E5-47D3-B9C9-B37B6273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270BF795-E451-426D-ABE9-7BDFD4F4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144D467-7A13-411C-AFF6-E985ED25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D850DB8A-4CAF-463A-991D-8CE4C18A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5EEF065-A98E-43C0-AA20-8C8F71A2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0DA63DBD-C5E3-4AFC-AD31-96F90D3E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3B97F40C-632A-4126-B81A-45E91D9A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D3DD529-0157-4CA6-93DB-F8225A5E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5F264CF-87A1-4876-939F-D739C173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5287CD2-B49E-4F42-9E21-D64DF3FC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4712F1A-44D0-4B3B-B6F5-F0A5CFEE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1A6668A7-D51B-41A5-BEF0-87008450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CD51228-A90E-48AE-9E27-00F7054E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2F68107-FD95-4188-85C6-D8913930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FAC1294-9005-4FA5-A310-03CDD9D0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D88F8C93-B6C8-48CE-B66B-9D14BFB0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F1166A8-3034-4AEB-821C-2F99367D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1A75BAB0-82D8-417F-8157-4ECB4E66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957F214-923D-4B6F-A3EA-AD8C9175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EA2604A-6A7E-4B85-903E-5FE162D8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6E921B4-3F44-4846-8AB3-1F35FCB1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7A9E4562-EA4A-46C4-BD15-297E02FD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E1BD585-FE76-434A-8FF8-627803D8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DA0B803-F5CA-4B7B-A6F7-ECB47647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51431ED-07FB-4D0F-8B31-260320F9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DE6E364-BBC5-4158-8862-02EE5456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B4C9D8B9-525B-4742-B1EF-09F14AF6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0C3352D-4861-401C-848D-85B32277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B3FA6B5-E9D2-4039-BEED-F8DF5516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9751EA49-C8A5-4379-977E-178233D5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8EDB642-EB5C-4319-B68A-FE26B545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0817B588-C289-4BB0-81FB-8C585014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C4DC50D-E2C5-4DF1-BD59-77F2D02A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8177056-8D86-4B5D-93CD-D3AE11B0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5E4F857-FB31-499E-B220-56995884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D4323476-49DC-419B-8108-8B906343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F0A9D7B-BB45-4ED2-AB86-E3DE1C2B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5CC7A09-4DB2-4E91-9994-2F3E73C4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503831A-CE0F-47CF-B7F1-4AE7A90D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80C172E8-2BA0-437D-A0A0-A427E8F1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B6C4EE5-EF25-423B-A31A-42E53748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19945D3-6116-4AC0-AA0B-8E37A877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DCD71E1-7C4E-45DF-9354-9F4C97C9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012815A-0D60-44F9-8A03-2E28A04D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3E0B0A1-5D9F-486E-A9FC-A203DA29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7A2662B-FE25-463D-A77B-51980849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6D80553-F7D7-43EC-988D-CD7C7A73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1FF6031-B1E3-4150-8035-8F2AA397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69C697F-5A5E-45B1-BE47-D4FE58C1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3476849-2DF8-4931-B064-648C055E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8ADDD56-AC33-4EA3-AE31-A34CFA99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329F927E-63AF-430C-8632-B4000A6C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184897F-47E8-4992-87B8-7FBDCA27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35D43DE-5B82-4482-AD34-3BFD5E67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8B1B55D-B43A-4069-9D03-381546C7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8E6CA53-41DD-4E70-98D9-2C455018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424C628-D842-4855-93A2-DF86511D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E25148B3-8DC6-4DE9-9AB0-F8505383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680C0BE-0747-4951-A1DA-6D5CBF9E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429D33FB-03C6-433B-82B6-AA3358DF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DEB65D12-0599-4656-B7DC-FE92346D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B7A6EB81-F55A-4550-B03F-B2F366A6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5BD0AA8E-0632-4866-8B49-95023B6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433D763C-763E-4535-B084-3BF458B3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585676F-40AA-48B7-8403-068C5741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16EC1B1C-E0EA-422F-A881-FE484C0E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5DCA34B-C849-488B-A952-FCC2CE5D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F0516B5E-8CB3-46B8-9D87-7C2F2E56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86C1DFF-3DAC-471A-96C6-540A1CDE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82B0909-712C-4F7F-8EC7-B132DA00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3A195B6F-8142-4307-8BDC-F9C341B2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231BA47-FE33-4A39-A849-FE7F24DD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0816330-3F4F-418A-B454-92F32517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7906570-ED66-4B08-A92A-7C138D22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5F044F3-418E-4846-B843-81EE08E7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7F3B37DB-236D-45E8-A712-1CEA6343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6D769A3-02F3-495F-B8F1-3608632B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79BBDB3-9705-4C74-B281-C2C1582C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2C71ECB5-9604-42FD-8C35-BA2A1D5C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F0AD48E3-0B0C-4C6B-9A17-DED26D17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BDBF1B7-ED25-4C57-892C-3BB21674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06D46D8-F2A5-4850-A237-AF1D19B7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7C36B61-80B5-41D7-B1C1-364A16A0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A06C0895-E321-4415-8870-EF11EEAC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E536310-13E2-481B-89AD-9CBC2C9D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A9E6EDB9-26DC-434E-9134-62D5DCC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9DDA1EA-7DFA-48B1-8713-9D314B21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2A67E04A-880F-465B-859E-6E0BBA90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0E73486-5555-4D41-BDC4-016207F1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D57135C-0CE9-4B19-9DCD-1B455994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E423C1E-9996-4C03-A572-2EC7DD82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5879196C-0276-4CAB-B050-1F439F18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61602AE-7CD0-4FA4-B798-038DCDA0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1EEBE41-7B15-4964-AA95-1B2DF9AE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868B2D8-F2AB-4C34-9147-68702FB0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C4D74F8E-97B9-4E8B-837A-063B52B8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B689FDD-7657-4419-AE0D-EF6C02CA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630B6E0-D052-4593-A99D-68921FBD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0A8D132-C7C4-4631-98E9-6AACBA11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C44AEC9-128D-4643-9FE4-8F6030F8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D8340C0-AAF1-4570-A718-7E2CDC38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89707C3-E20A-4CC2-B859-2116A024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52F1019B-F5E5-4739-9DEA-CFFF9F48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46BA300-C4A4-4F69-8A33-9D55E136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9BEFCFB-6CA0-45F7-9179-9A36660C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72A1F4E-F786-441C-B69F-8DF3901A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E26AAF1-3469-4A80-9783-11BD48B9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E68DE793-23D0-43F5-A978-31AE01BA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860F090-4CDB-4849-B6DE-60342CF2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DD75004-973C-46B6-8E91-8A3CFD83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01AA3EE-E05B-4CE4-AD55-9F599B7F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FF051A2-CF2A-4EFA-A632-CF740B84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A3079DC-F5E8-4525-B63D-E4E48AD6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8677F99-9FB1-40A4-AD61-856168A5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9A598D4-D031-4AF5-837F-225AD2C7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7E8C36E-1AB4-423C-B608-FCD20849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380B908-31CD-4943-A13A-1B3F646D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75ED3DD-8BE8-444D-A7B5-49A3A092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66038B5-FD37-4546-929A-08F8B467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1AAD923-605F-4C6A-AE17-CCDEB42B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DFA6680-4FFF-4D3B-AE07-A5B85BA0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8C17A3CD-3034-4CC9-9188-B8157A3A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3809215-6E5D-4664-B373-10FA2B53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A812EFB-A731-4F63-81E2-1AB98A09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B4B7DBB-48E5-44AE-A25E-E37B9BE6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1E567AF-2771-45CF-8A12-DA9592C5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FA599B6-D09C-487B-A85C-5C65B455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8440D540-4AC3-4054-890E-359D364C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2C4A9C8-B491-4833-BFF8-C6785E67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7A1F91C-ECC5-4D27-886A-BB26C47E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0738F64-FD30-4641-9041-4147CF4D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6EFB8129-E1CF-4DCE-98F6-CF6744D9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884C61C-CA1E-47CF-86AF-BE0D44B4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CA224DD-01BD-46C5-8E87-CB9C838D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564BE0B-D8EE-451D-8A03-8620DB71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0872C7F-07DD-42C2-A72F-F4F6BF71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7ACD602-9E17-4F5F-B4C2-E2E1D6CE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1EB60AE-15FE-4CF5-B8C2-DEA4DFAE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029AFC5-7E13-4DCA-9EF0-A6FC7DE7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84A44E1-EB6D-4F55-BA75-792DF8D8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4F0C50D-83E1-4BCF-938E-A52A0B5C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4AA04C1-34D1-452E-AA39-D5B13915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EB94F2D-83D1-4E4E-B574-BFDBB1A8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1305963-C016-420C-810B-5C3F5D85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CEE9DF3-345E-43C3-967C-B9798D67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384216B-B69D-4243-875F-DA0CDA8E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48EFD02-7CDB-4D3D-9D50-5FEEEBBB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C431040A-2316-4F7A-A4CE-A3474A20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45AD782-678D-4095-9539-820BB0B8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DF854ECD-37FE-4D0E-AA53-1D3DEFA3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A3A630F-C459-47D1-922B-51349736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4E2343D-F327-4F5B-814A-C71560DD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C873513-D1B0-4EC7-AF0A-5CA5CA60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5F992239-F128-4439-AE81-920BA91B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FDBEDEC-CE35-4462-A575-97B61371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A77708A-C14C-46C5-AF94-C71929AF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E8114CB-51A5-473F-AF31-8DBF6181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A9150CE-E005-405D-8C40-C3108F6E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352760D-4BA3-475E-817A-BAF6E1DB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7271E20-DEDD-48F6-9342-F1AE75CE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54C5704-40F4-4927-9670-B4CA8ABD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2A1D6DF-AC88-48EA-9CE1-130CA5C3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DD495E1-AC62-4DD5-B020-BD0A9478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7477C3B-A8D7-453D-9128-5CA0DE65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D61CFB9-CAAB-419F-8EC5-FFABD85A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2F4F9CDC-FDA1-4D12-A67A-5FCCC075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FC2BE0A-B2AD-40E7-A9C0-FB19D534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A5BB759-13AF-4CA0-BB64-DAECB669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196B1C4-7F27-4B08-A78E-2BCF36F5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B6F4154-0C86-4AAD-8040-F6681DF8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5D00211-2268-4ED6-B3F2-E18F25BD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F8FFA9C4-353B-445C-BB9F-C89B5F3C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1DDBA52-98D4-434C-91BD-9FA6E968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633502E-95F5-469D-A48F-9DD62D6E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4D06F78-E1EF-432A-82E1-D322B52D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E1B721C-5A98-4CE1-ACD3-AB23621B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964F2EA-4242-4405-BEB0-A95A28E9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7074CBF0-4C65-4E06-83AF-725C2DD8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59DFADC-4633-48ED-BCE1-804D289E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5E5550F2-3917-4F9B-89F8-9FC871E3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5A03FB6-86A1-4F97-BCAA-C452A564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05517840-0223-4B72-A6FC-B1A30BA9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696BA40-80CC-4C02-BDA0-FC445C92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8EF8F2C9-FCF9-4AAA-BED2-F1951CD0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5548397-2049-4864-AEA7-CD078DDC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100C03F-5F96-47E4-9914-E28B0D6A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5629F00-B6AA-41CF-8E22-7D12432E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970E48E8-0B98-49C0-9C75-6D2DB5E4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B15400B-F5EB-446D-892C-52DA8BC7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6991A2FB-C848-4D0B-926F-277A0A63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C960D87-B252-41CC-8E91-8954CEB4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8448A853-8B60-4C7D-BC8F-8AFB2951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895284B7-ABCB-498B-90F9-2BB51EC1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C74B3A0D-EAB2-4AEB-959E-99D61C75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E1093B4-422C-4985-B836-53DBC33D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1CE35CE-3367-4685-BEC2-76B28484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D8224EF-C0A9-4333-B76B-842AB1C6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F664719-800E-4809-9315-963C0724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2113D94-E532-4EEF-94C8-60DA3D4F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EE9DD787-730E-4B5E-998D-39E65C01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BA0EBEC-F7B8-4F5A-A52D-C41BB424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B7EA05F-2501-4D0C-8B95-F15886E5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038AB18-2D83-4890-B1FA-B4280FC9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DB42419-6286-47AF-9C64-E629D34C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3F0500D-C60A-4523-B26B-E198E53D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A8F92CE-98A8-49A7-BD28-D1496C1D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DE600CB-76A2-46A2-9C95-2AC588B4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58FF7D84-A3EA-4A6D-B248-2B8DB341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EE6E90C-8F53-44B8-B08C-485EDEF7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921EE7A-F3A5-43DF-84F5-02744088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5A42D35-9B22-4893-9561-DD4A64BD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5F3C5A9-F109-4AF5-BEE5-FBCB950E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4BDD413-CE73-43CC-93B0-A8B52073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C9467617-2D82-4E05-AC68-9B6CA3DC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F587C19-A3A6-4DBF-A144-F1CAA128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171FE02A-0354-4B91-AC33-7038B9B5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657496B-F265-4A8A-90A0-D45DE090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4E0CBC97-39F8-4CD3-BE20-08D64580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502F5D9-90CC-4A1A-A8FA-D9F2CC6B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71D4FAD3-089B-4D5A-833D-3487432A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B2EE9EB-98B2-4C2F-B1CC-B454A646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5604DE9B-E749-45ED-9717-6CE123E7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E5755D6-917F-4BF3-BBB3-F1C9388F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B0578961-C1D1-40EA-8277-B601009C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095BED31-1AE1-4F60-A103-645FD1E8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85A8A23A-5463-4706-94EA-326FDFAD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1A2A460A-A7AA-4D3F-994B-49A70B36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B3D54E8-6DB3-4562-9484-FFEF9764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8581B8B-6C59-4196-A349-144A9608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F98A6B92-56E7-46F8-B119-544E2C3C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AAA9B30-35CD-4CEA-A40F-35A1EDD6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EDAAC4D2-014C-41BF-A647-708E5A53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9EEA0E92-3D6C-4085-8D2D-1D1163D9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CF742707-DAAF-4149-BC9A-5059BC03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E88B19A-42B1-4999-B676-E4AFAF59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67F24DBD-CB30-4FE9-A502-22FF573D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4DD547B-E2BC-468B-9474-04631942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5B3D6BC2-1663-4093-896D-F4DA1D8F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974D639-69B5-46F6-A5CB-D093B656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AB59373-4875-4336-B7D3-110EDA2B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A3426F7-B303-491F-B7FC-272DEF9D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68A7EF0-653D-42C6-83A6-94CEC6C4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DADB1F8-5EDA-4B6F-A7CD-0A497D6B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32E0F2B-B416-4E16-BA3C-86AE8A77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EB82F8A-2A74-478A-AC06-8CE4094F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7ECCD7C-1874-4D6F-848B-B47414AF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36AD718-E31A-43C9-9A4D-3DAAF5A0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400B035-38DB-482F-BC0E-80BA210D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5819668-917F-4E6A-85C3-55FB3E46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51BC60AD-31BC-400B-B5ED-5706A856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D4FC91D-841D-42F7-8693-8D5474D8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5895A288-2AAF-449B-BE68-4FEB00AA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E672A26-86C8-485B-A942-07EEB2AD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836271D6-91F9-4B51-996D-3F1DF594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844DDCA-B7A6-4A01-8077-C24EE5D4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913700D-3289-4D83-A9F9-8B1D6DC8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3226DB5-AEC3-4CDE-9306-4A7EA48F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403085A-0CED-469D-9001-28CEC692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A8AC265-5A3C-416E-947A-E0452119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19A4137-01E7-4EE5-90EC-06F3D460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1642210-DE74-492D-B36D-020AD7EE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F46B902-B26D-4879-BD5C-D53E68D0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832C9F4-3BF8-41A5-8445-3D1C0BF1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4F8C57CF-002D-428A-965F-355EF252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7E52F94-3076-4EF7-994A-281BADC2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91F2C267-320B-436E-842B-72EE4218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B3E6A11-08C3-4E0B-8261-CDE1441B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053AE00F-7CF3-41F9-B4F5-F2888D22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699240F-64AB-4713-9EDC-C2C3E1EF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580D0EA1-91C2-493B-B2D9-0BC289CA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9AF201E-FA51-4516-9730-BFD66906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63DAB7DA-61A6-4C34-83CD-82B93145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D994571-2C24-486D-B56C-C2779B07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14820750-D324-4925-8F33-9A41C095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DBE2BB8B-5C75-49C5-9AF0-95320CE9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B4D4A3F0-B89F-4294-AFBC-E1097DD7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53414DC-1546-49AC-AA20-98710CF2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B30DC150-C862-46A8-B47A-A89DB833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ACBC0C9-41FC-4315-89AF-9AE612AF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D4FD6B98-967F-483A-914B-5D30DFDC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5E13243-AABD-4B72-8A3F-5826627A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27A26695-6C68-44C8-9450-D225CC0E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58C914F-79B2-45A2-8B1C-E56567D5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C3A0C52D-222A-4B16-BAAC-7EFE8E78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38ED49E7-A1D0-487E-90AF-7AD69308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77DC9EAE-C276-41BC-BEAA-D6EDEE17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85B838F-729E-41CC-AE9D-937BCC82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9D31B8BC-D96C-47AC-9838-0459336F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6209EE31-0D31-4797-B21D-668DA756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B16BE09-BFA1-4133-A6DC-3B47EA94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F1CE71B-1CB3-4742-A50F-3B9ABCEA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DF38511-E86A-4587-894C-A8B6A07D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0498B60-4E47-4524-A781-B83C699F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3D42A9CC-2D84-499B-BB33-3640E6C0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28875AD-9EF0-4FE6-9F7E-ECB54C13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30BEB1B-1769-4BCE-B83C-0BC51403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8B3C9FA-450B-4693-B3D6-F532136D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D1AC069-86F8-427F-B588-B08C171E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21A0F16-4F3F-4F2E-B357-F1349AB2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9003C1A-107D-43B9-8CFC-25896C75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FEAC6A8-0B4E-4D06-B762-37FE9749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7B19144-082B-47E4-8767-D139B73C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4CB7E56-F614-4DF8-A121-09C0F7DF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963D15B-DFB6-4795-9D11-49712AA7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850B92A-3474-49B5-8FA3-3D2D344F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E10A5FD-7F70-45C6-92A1-CC049E82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E3BB560-A99C-486C-BA32-214E01BC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9B9418C9-00BF-4B74-8526-8A64B833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E267251-DC79-4D2B-8776-8C40C4C5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2CB710A-DB74-4E9D-8B08-37C4D3EE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ED498E3-6BE1-4A5C-B4D1-D7AEE454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DE4F81A-0BD2-4034-8EEE-2B6F4BA5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903F896-E3F6-42A8-9221-542164E5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17E516A-E506-4F97-B3A1-8D176674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EFF004B-0C8E-48C9-8CDA-1836E9D9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33E99F6-0067-47A4-A8F9-F8689B1B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4C8ED3A-B939-4982-A1F8-3CCADFCE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8EC8616-A13E-43A8-BF29-C10C9A4C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81CEC7F-A47F-4FAA-8F25-6A9D32A5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30BDAFC-9C1E-4006-A8DA-847F9FA9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9913914-1AFA-46FA-A1B7-3CF7A214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BCE8B7E9-3A22-4974-A144-1CA884ED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C0921AA-786F-427A-A4DB-BD2C2E35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CC16272-2F24-4DAC-B261-C69B5559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98EB08D-90C3-4317-921E-4EC56623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ABCE57BB-D082-4624-A71E-C04FAE1C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734CACA-E808-4F39-97BF-7A6B6C2E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623DC67-FA53-4A7A-B750-0B0A109E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CC9BC5D-9886-45E9-9890-1931E265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3134F7FC-BEB6-4AD3-B174-017D73F6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9077800-D0D7-4889-AFF3-8003C4D9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772943EC-28E5-48BA-974B-F8AD1FFC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3F6696F-11D4-4761-A373-CDCE1EA2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15A48CB4-31FD-48B4-A279-5D71B020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2F265F8-F561-4B34-A3D6-BD74FE06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559F96CF-AEFC-4C7A-9D22-677C5834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E0F158B-6D5F-4379-B5E6-679573F2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54D41A6B-0AC4-47AA-B02E-D6756158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DEB6E25-AC13-4654-BD02-EC20E94F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8B546910-4EDB-4361-A9DF-CD1ACB04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CC474FA-713E-4949-8BFC-51875D44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DF7AF40E-0C47-4AA2-9116-18A360C3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04A9C6DC-E56B-4033-A1D2-7453B23D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5CF77F51-4836-43B5-894C-030ED6BF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8A981C3-AE27-4D70-BE35-1EC4CB49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A139800-CEB1-4D22-BDA5-BA054720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83DCA63-163A-400E-BC51-DAC2D258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4A2FA23-EC17-4B2D-AB44-F5A3B6E4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1FCF901-DE53-4543-9342-2CEF82B3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219130B-D62F-4BC1-A22D-3ADCF0D8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BA980EB-2DAA-404F-81C2-38590C63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649F9A9-B601-4CD5-9978-B644A613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527AD69-9BE1-4207-BEEB-3B1F1E9D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0160EE6-5763-4186-8BFA-07267DF2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C84B146-4173-4DC3-A644-9FB84303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190E2034-2628-4F54-A15F-771CCDC0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7D3B1C8-030D-43F7-A8C6-F3B8B42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D8468DE-422B-4452-B0A9-6D2D0089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B96CA43-267E-4445-BF43-5EFF24C9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1F440DE-F138-438A-B8F4-DC9CD7B1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784C78B-ABFF-433D-AAF5-BBFD045B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971BDC1-CDFE-43CE-8C94-E1156E96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3B82F4A-B8E2-49C6-8587-AB142992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9E23D053-381B-41AF-B4B6-59B81438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0143B1E-6F8E-491B-B24B-3D02AA54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AF4EE20-F4E7-49F1-BF0C-AD5F4CA2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73F17966-0A8F-4D19-A871-01A5C5BA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CAA1BBA0-15E8-4055-A85D-9C75D120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5A143A22-F6BB-443C-BFCB-CD705EF4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58B77FC0-8953-44C1-A92F-2A04FB9E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2FB602AD-880F-4BB4-9DA5-B4A49DEC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E280A836-29C0-463D-B407-50A9C4D1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B1816787-C2DE-47E7-8B6C-C702B5BC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B7E36AB-E57B-4374-9F4D-D38CACAF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3397A409-4BC3-4F61-B688-80C9B5AD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D144B811-9D50-48EB-9341-E0892C56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97C2A08F-BD22-4F92-8560-7ACB49F2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6278DDE-184F-43C8-8738-81E50ABE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FB1848E9-9F0E-4877-A487-EF1B8847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54FF8B8-8458-43A0-8BA0-85DE1C5E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3073E972-A7D5-4CC0-8D3E-069D3FD7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A1BFA3E-8D27-4902-A14F-C8B6D5A2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1CCBB0F9-B2EA-429F-92A1-2BDD5A47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CF7417C-87D6-43E2-AA19-C0AF1B3E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0BC3CE9-952A-40DD-A8E5-D979CAAA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9C8F932-A5B9-44CB-B989-CD294100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156B279A-AC5E-4951-BCE2-8FCD2958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4627AA6C-915C-43E4-A1D1-E372EB2D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B10DA4B-3E99-4CD5-BCBE-1760A478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5327570-1214-4BCE-A557-1C8FEC75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3E3C6987-868D-4141-8709-312076D3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C2DDD51-09F2-4CAE-A810-AA5DA8D6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0B7349FF-D25B-4645-8DB6-DC1788BB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5325DD7-BE6F-406F-814E-301AE05E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95E57D28-B100-4968-ABB3-9405373C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80C4222-F8E2-496D-B07D-D7DB4F09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1B5CF83F-BBC0-421C-AEAC-C250BC75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63E7DC4-05A7-4E83-AE6C-622399FA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9742B29-99C5-4546-AD73-D3AF655E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D318DE8-3A09-4754-A835-331D7AE6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CA35D4BB-0360-4BC1-BC72-F38E05F4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59EBD6E-381B-4C54-8E58-9F09E182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5C3DE5CA-33C3-4D1F-A798-257F8542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CC1A87D1-AD91-4951-803C-3E48E1AE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87154E3A-026D-47B3-844D-FF230045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6C97ACB-2596-446E-BD7F-6C7D7F33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730D0FA-D0EC-46B0-9F87-8F0EC9E2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21DEE428-77DA-42FD-9FD1-7D785003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C56274C9-CE48-4E25-9443-B1B5EF57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47CDE86-07CB-432B-9BF7-00AE13F3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99F996A-C89F-460B-AB87-7F944F9F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97608513-2916-429B-9B48-DE0AC1FA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05E7A327-28D6-46B7-B818-E52C66F9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3D468BE-6AE7-49DB-8BFA-1D89E011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10C0E1BA-1719-47D8-935A-2078AB14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5C89310-68BE-451B-BEA8-B08E97D8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032D6761-5674-45C3-9D41-490802AE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DE6EB5F-CAE6-46F6-AF69-BE04E0B3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7F7CFDDB-A13B-4CD1-A7CD-B24943BF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03A4FCF-9057-4B8A-AC81-818E4FFD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EB7031BE-D654-49D5-827D-046806B4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7B05A83-7153-4334-96BF-81BBA029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BA554EF-1521-47DC-9545-11356D6D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BD720E0-4BA5-4739-8932-5C5C7F9B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3B071A2-7436-44B8-B394-6C9DF166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D6A6E9B-BD3A-46C1-AA97-82AD19A4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70E34B9-6FE8-4D55-AA91-89CF0B91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079237B-8E1B-4D86-94DA-F32625A3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275AFA3E-1935-4B17-9E4E-4C5DA745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4073CF8-7EB5-45CE-9918-C0BF6066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32815A1B-3383-4F3A-A8F4-18417A70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1ED56EE-D0FC-42F7-AD0C-9F7D5A13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88004B60-9E88-44C5-9935-A30D4001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3F09689-D76B-4E58-A4D5-1DF6726D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D931E8C4-F30B-4C16-829D-E04A0410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4CCB56A-F9AC-4B39-BC02-28224C33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9565272E-DB4C-4603-86FF-8C2E2E06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BF2902C-1CF0-4C77-8696-B5B280D1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F81B9B63-6221-4467-8AB1-80A33582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6A7D22B-6ABA-4131-845C-CAEF89EE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3E3B6D8B-6430-4560-8436-F3FE8219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A8FC832-0B21-4C69-AA62-1EBDDA4F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9CBF8D0A-5E07-40CE-9BBC-29EEB54D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AF8CF39-392F-43D7-B3C2-2152EC45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3B206E2C-B227-4FCB-BC71-8F113126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A5A194B-84DB-4E26-AB7F-41FC958B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5A5C1BDD-0116-493E-9AC6-43B07A9B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09E0ABB-999B-4D95-987B-BDADACDB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462544E3-030D-4381-868E-5B2E0FF4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9D7146F-60B7-4BC4-B209-188E66C7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5A500CC9-C973-4A78-BC1A-93798343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F4CD5DC-35CE-42F5-86D8-4BB72E37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0B4A3A4F-F546-49FA-8FEF-C06DF19D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5EC7513-1923-4DB0-AF82-268B5676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0B2A8609-EBA6-48BE-A56A-219E1D6C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E5A638E-311D-4ACE-8833-ED268799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B8A4AAB7-14B1-444D-9C56-4E64D0B3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F4D03679-4D3E-4C36-87AC-577DF120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C23D691-B0EE-402C-9C04-6877259B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BF05171-0317-469B-B1F1-5A4822F1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E946A54D-49DD-4AB1-A032-C0197866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E73FC32-2688-4C40-8FFF-42100807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C7C29819-C1B6-4517-BF8A-784FF166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816C03A9-CB9C-4A48-80FC-2D41C888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3E86A18-E72D-4981-B160-BE31EC6B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7AC9A20D-A78E-4647-9A76-63237C63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E5D69584-9317-4DE3-BC04-80903269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4B76DEE4-8314-4D13-9D08-B5B44FAE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3EF4BED7-76CA-4FF9-AD5E-509D9058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3D0278A8-8379-4BCF-A763-816A8E0A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32A98ADB-0DB9-4124-9CCE-732FE1B4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40C8DE71-1FD4-4385-9CEF-20F3FC89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678C0EA3-200F-4D39-B4D6-416D14D1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11AA85D4-573B-42F5-978B-A1717442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379873AF-E0F8-480C-BA3B-4CC3B28B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FDBF9821-154D-49B8-B2D4-69F6D38D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46EE0572-8A09-4136-9430-20AFE53F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FB9597C-5A6F-4A25-B08E-827945B5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608B73F-E5DA-41B3-9652-A9AE8313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370D007-3039-4CE4-A606-4435FAE1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922A34B5-A739-4C70-81E0-862DB169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02DB2E6-49EB-4310-A467-C35DB9C8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A1AFFF58-2A3D-46CE-83C3-249614FA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FD99134-BCF4-478E-9CD4-ACFAFCB9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9AF69F0B-9E3B-48EC-A03A-5B681AC7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74C04F41-FB9F-490A-8B77-AF31B633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5D093836-A3CE-4E85-A47E-D3E6EAF5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DC06D02-B059-412D-B4B4-061B0C55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FE4B6D49-D674-4C37-A733-D66EF213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DAA69E75-A041-4714-A4CB-F343483A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32BEB293-E253-4379-AB3C-4D7EBE4E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1B58865-6351-4594-BE48-9D65A645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90BEE85A-88B4-490C-86C3-2CC318B4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45324EA-9447-45BD-A4FF-AF0EC83D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01D17749-6744-4D29-A687-E87EBFB4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F6338C6-CE3B-4FD4-87BE-812F551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5249E02B-1D25-4F3B-B7C0-79FD2B03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C338D13-E450-4D89-BF64-B1925260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8D81B0EF-895D-41B6-A9F0-D7C75186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23E2A1D6-8F16-4414-8C31-70FBF267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5C977934-A2EA-4B45-A955-B07A050C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D94FD81-BA17-4513-B9D0-1B14991F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0DA78CF0-B4D2-4AE9-84DE-1CD1D4A6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CCC6EBA9-49C3-461F-930F-BB6E523B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31CF884D-0933-458C-9D6B-5E854A4B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81FD3FE9-B3B7-4859-B307-DA0AC9AE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FC65F066-5CF2-48B1-9ED0-A74CC17D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879E7-6573-4D85-A45C-B41BF8C39C60}">
  <dimension ref="A1:V58"/>
  <sheetViews>
    <sheetView showGridLines="0" tabSelected="1" workbookViewId="0">
      <selection activeCell="R15" sqref="R15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1" t="s">
        <v>6</v>
      </c>
      <c r="I5" s="13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36917.294000000002</v>
      </c>
      <c r="C8" s="27">
        <v>7463.67</v>
      </c>
      <c r="D8" s="26">
        <v>71711.429000000004</v>
      </c>
      <c r="E8" s="27">
        <v>14506.35</v>
      </c>
      <c r="F8" s="28">
        <v>60990.686000000002</v>
      </c>
      <c r="G8" s="29">
        <v>29812.319</v>
      </c>
      <c r="H8" s="28">
        <v>34125.127</v>
      </c>
      <c r="I8" s="29">
        <v>19878.945</v>
      </c>
      <c r="J8" s="28">
        <f t="shared" ref="J8:K13" si="0">+((H8*100/F8)-100)</f>
        <v>-44.048625719671357</v>
      </c>
      <c r="K8" s="30">
        <f t="shared" si="0"/>
        <v>-33.319695794211782</v>
      </c>
      <c r="L8" s="28">
        <f t="shared" ref="L8:M13" si="1">+((H8*100/B8)-100)</f>
        <v>-7.5633035292348296</v>
      </c>
      <c r="M8" s="31">
        <f t="shared" si="1"/>
        <v>166.3427643505139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540.61199999999997</v>
      </c>
      <c r="C9" s="36">
        <v>1117.0830000000001</v>
      </c>
      <c r="D9" s="35">
        <v>6241.317</v>
      </c>
      <c r="E9" s="36">
        <v>1710.7840000000001</v>
      </c>
      <c r="F9" s="37">
        <v>6210.2160000000003</v>
      </c>
      <c r="G9" s="38">
        <v>385.36400000000003</v>
      </c>
      <c r="H9" s="37">
        <v>3687.875</v>
      </c>
      <c r="I9" s="39">
        <v>400.93900000000002</v>
      </c>
      <c r="J9" s="40">
        <f>+((H9*100/F9)-100)</f>
        <v>-40.615994677157772</v>
      </c>
      <c r="K9" s="41">
        <f>+((I9*100/G9)-100)</f>
        <v>4.0416333648187077</v>
      </c>
      <c r="L9" s="40">
        <f>+((H9*100/B9)-100)</f>
        <v>582.16669256324315</v>
      </c>
      <c r="M9" s="42">
        <f>+((I9*100/C9)-100)</f>
        <v>-64.108396600789746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6483.860999999999</v>
      </c>
      <c r="C10" s="48">
        <v>1945.4089999999999</v>
      </c>
      <c r="D10" s="47">
        <v>5451.0130000000008</v>
      </c>
      <c r="E10" s="48">
        <v>793.29000000000008</v>
      </c>
      <c r="F10" s="49">
        <v>5538.4589999999998</v>
      </c>
      <c r="G10" s="38">
        <v>2623.9490000000001</v>
      </c>
      <c r="H10" s="49">
        <v>2797.4809999999998</v>
      </c>
      <c r="I10" s="50">
        <v>304.49400000000003</v>
      </c>
      <c r="J10" s="40">
        <f>+((H10*100/F10)-100)</f>
        <v>-49.489903238427878</v>
      </c>
      <c r="K10" s="41">
        <f t="shared" si="0"/>
        <v>-88.395582383651515</v>
      </c>
      <c r="L10" s="40">
        <f t="shared" si="1"/>
        <v>-56.854704318923552</v>
      </c>
      <c r="M10" s="42">
        <f t="shared" si="1"/>
        <v>-84.348072821704847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23886.188999999998</v>
      </c>
      <c r="C11" s="48">
        <v>2599.0630000000001</v>
      </c>
      <c r="D11" s="47">
        <v>52306.692999999999</v>
      </c>
      <c r="E11" s="48">
        <v>9814.74</v>
      </c>
      <c r="F11" s="49">
        <v>43128.75</v>
      </c>
      <c r="G11" s="38">
        <v>24278.162</v>
      </c>
      <c r="H11" s="49">
        <v>24456.034</v>
      </c>
      <c r="I11" s="50">
        <v>18998.297999999999</v>
      </c>
      <c r="J11" s="53">
        <f t="shared" si="0"/>
        <v>-43.295286786656234</v>
      </c>
      <c r="K11" s="54">
        <f t="shared" si="0"/>
        <v>-21.747379393876699</v>
      </c>
      <c r="L11" s="55">
        <f t="shared" si="1"/>
        <v>2.385667299207924</v>
      </c>
      <c r="M11" s="56">
        <f t="shared" si="1"/>
        <v>630.96719856348216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3333.7470000000003</v>
      </c>
      <c r="C12" s="48">
        <v>280.964</v>
      </c>
      <c r="D12" s="47">
        <v>5194.0060000000003</v>
      </c>
      <c r="E12" s="48">
        <v>1099.895</v>
      </c>
      <c r="F12" s="49">
        <v>4785.192</v>
      </c>
      <c r="G12" s="38">
        <v>247.77300000000002</v>
      </c>
      <c r="H12" s="49">
        <v>2124.2170000000001</v>
      </c>
      <c r="I12" s="50">
        <v>175.214</v>
      </c>
      <c r="J12" s="53">
        <f t="shared" si="0"/>
        <v>-55.608531486301906</v>
      </c>
      <c r="K12" s="54">
        <f t="shared" si="0"/>
        <v>-29.284466023335881</v>
      </c>
      <c r="L12" s="55">
        <f t="shared" si="1"/>
        <v>-36.281397478572913</v>
      </c>
      <c r="M12" s="56">
        <f t="shared" si="1"/>
        <v>-37.63827394256915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2672.8850000000002</v>
      </c>
      <c r="C13" s="48">
        <v>1521.1510000000001</v>
      </c>
      <c r="D13" s="47">
        <v>2518.4</v>
      </c>
      <c r="E13" s="48">
        <v>1087.6410000000001</v>
      </c>
      <c r="F13" s="49">
        <v>1328.069</v>
      </c>
      <c r="G13" s="38">
        <v>2277.0709999999999</v>
      </c>
      <c r="H13" s="49">
        <v>988.72500000000002</v>
      </c>
      <c r="I13" s="50">
        <v>0</v>
      </c>
      <c r="J13" s="36">
        <f t="shared" si="0"/>
        <v>-25.55168443808266</v>
      </c>
      <c r="K13" s="58" t="s">
        <v>17</v>
      </c>
      <c r="L13" s="36">
        <f t="shared" si="1"/>
        <v>-63.009070723207323</v>
      </c>
      <c r="M13" s="59" t="s">
        <v>17</v>
      </c>
      <c r="N13" s="32"/>
    </row>
    <row r="14" spans="1:22" x14ac:dyDescent="0.25">
      <c r="A14" s="60" t="s">
        <v>18</v>
      </c>
      <c r="B14" s="47">
        <v>0</v>
      </c>
      <c r="C14" s="48">
        <v>0</v>
      </c>
      <c r="D14" s="47">
        <v>0</v>
      </c>
      <c r="E14" s="48">
        <v>0</v>
      </c>
      <c r="F14" s="49">
        <v>0</v>
      </c>
      <c r="G14" s="61">
        <v>0</v>
      </c>
      <c r="H14" s="49">
        <v>70.795000000000002</v>
      </c>
      <c r="I14" s="62">
        <v>0</v>
      </c>
      <c r="J14" s="36" t="s">
        <v>17</v>
      </c>
      <c r="K14" s="58" t="s">
        <v>17</v>
      </c>
      <c r="L14" s="36" t="s">
        <v>17</v>
      </c>
      <c r="M14" s="59" t="s">
        <v>17</v>
      </c>
      <c r="N14" s="32"/>
      <c r="O14" s="14"/>
      <c r="P14" s="51"/>
      <c r="Q14" s="51"/>
    </row>
    <row r="15" spans="1:22" s="33" customFormat="1" x14ac:dyDescent="0.25">
      <c r="A15" s="63" t="s">
        <v>19</v>
      </c>
      <c r="B15" s="64">
        <v>0</v>
      </c>
      <c r="C15" s="65">
        <v>0</v>
      </c>
      <c r="D15" s="64">
        <v>80.558999999999997</v>
      </c>
      <c r="E15" s="65">
        <v>180.8</v>
      </c>
      <c r="F15" s="64">
        <v>381.20299999999997</v>
      </c>
      <c r="G15" s="65">
        <v>276.52999999999997</v>
      </c>
      <c r="H15" s="66">
        <v>19.638999999999999</v>
      </c>
      <c r="I15" s="67">
        <v>101.655</v>
      </c>
      <c r="J15" s="68">
        <f t="shared" ref="J15:K28" si="2">+((H15*100/F15)-100)</f>
        <v>-94.848151772152889</v>
      </c>
      <c r="K15" s="69">
        <f t="shared" si="2"/>
        <v>-63.239069901999777</v>
      </c>
      <c r="L15" s="68" t="s">
        <v>17</v>
      </c>
      <c r="M15" s="70" t="s">
        <v>17</v>
      </c>
      <c r="N15" s="32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0</v>
      </c>
      <c r="C16" s="73">
        <v>0</v>
      </c>
      <c r="D16" s="72">
        <v>0</v>
      </c>
      <c r="E16" s="74">
        <v>0</v>
      </c>
      <c r="F16" s="72">
        <v>286.53899999999999</v>
      </c>
      <c r="G16" s="73">
        <v>0</v>
      </c>
      <c r="H16" s="75">
        <v>0</v>
      </c>
      <c r="I16" s="39">
        <v>51.94</v>
      </c>
      <c r="J16" s="40" t="s">
        <v>17</v>
      </c>
      <c r="K16" s="41" t="s">
        <v>17</v>
      </c>
      <c r="L16" s="76" t="s">
        <v>17</v>
      </c>
      <c r="M16" s="42" t="s">
        <v>17</v>
      </c>
      <c r="N16" s="32"/>
      <c r="O16" s="14"/>
      <c r="P16" s="51"/>
      <c r="Q16" s="51"/>
    </row>
    <row r="17" spans="1:19" x14ac:dyDescent="0.25">
      <c r="A17" s="57" t="s">
        <v>14</v>
      </c>
      <c r="B17" s="77">
        <v>0</v>
      </c>
      <c r="C17" s="78">
        <v>0</v>
      </c>
      <c r="D17" s="77">
        <v>80.558999999999997</v>
      </c>
      <c r="E17" s="79">
        <v>180.8</v>
      </c>
      <c r="F17" s="77">
        <v>94.664000000000001</v>
      </c>
      <c r="G17" s="78">
        <v>276.52999999999997</v>
      </c>
      <c r="H17" s="80">
        <v>19.638999999999999</v>
      </c>
      <c r="I17" s="81">
        <v>49.715000000000003</v>
      </c>
      <c r="J17" s="36">
        <f t="shared" si="2"/>
        <v>-79.253993070227324</v>
      </c>
      <c r="K17" s="58">
        <f t="shared" si="2"/>
        <v>-82.021842114779588</v>
      </c>
      <c r="L17" s="36" t="s">
        <v>17</v>
      </c>
      <c r="M17" s="59" t="s">
        <v>17</v>
      </c>
      <c r="N17" s="32"/>
      <c r="O17" s="14"/>
      <c r="P17" s="51"/>
      <c r="Q17" s="51"/>
    </row>
    <row r="18" spans="1:19" s="33" customFormat="1" x14ac:dyDescent="0.25">
      <c r="A18" s="63" t="s">
        <v>20</v>
      </c>
      <c r="B18" s="26">
        <v>1789.307</v>
      </c>
      <c r="C18" s="27">
        <v>6031.8990000000003</v>
      </c>
      <c r="D18" s="26">
        <v>1982.479</v>
      </c>
      <c r="E18" s="27">
        <v>2593.2800000000002</v>
      </c>
      <c r="F18" s="26">
        <v>3618.0219999999999</v>
      </c>
      <c r="G18" s="82">
        <v>1061.94</v>
      </c>
      <c r="H18" s="28">
        <v>1044.674</v>
      </c>
      <c r="I18" s="39">
        <v>3071.73</v>
      </c>
      <c r="J18" s="68">
        <f t="shared" si="2"/>
        <v>-71.125825105541097</v>
      </c>
      <c r="K18" s="69">
        <f t="shared" si="2"/>
        <v>189.25645516695857</v>
      </c>
      <c r="L18" s="68">
        <f t="shared" ref="L18:M31" si="3">+((H18*100/B18)-100)</f>
        <v>-41.615720499612422</v>
      </c>
      <c r="M18" s="70">
        <f t="shared" si="3"/>
        <v>-49.075241478678606</v>
      </c>
      <c r="N18" s="32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75.240000000000009</v>
      </c>
      <c r="C19" s="36">
        <v>0</v>
      </c>
      <c r="D19" s="35">
        <v>471.22199999999998</v>
      </c>
      <c r="E19" s="36">
        <v>0</v>
      </c>
      <c r="F19" s="35">
        <v>642.46500000000003</v>
      </c>
      <c r="G19" s="83">
        <v>0</v>
      </c>
      <c r="H19" s="37">
        <v>524.04700000000003</v>
      </c>
      <c r="I19" s="39">
        <v>0</v>
      </c>
      <c r="J19" s="40">
        <f t="shared" si="2"/>
        <v>-18.431821188702884</v>
      </c>
      <c r="K19" s="41" t="s">
        <v>17</v>
      </c>
      <c r="L19" s="40">
        <f t="shared" si="3"/>
        <v>596.50053163211055</v>
      </c>
      <c r="M19" s="42" t="s">
        <v>17</v>
      </c>
      <c r="N19" s="32"/>
      <c r="O19" s="14"/>
      <c r="P19" s="51"/>
      <c r="Q19" s="51"/>
    </row>
    <row r="20" spans="1:19" x14ac:dyDescent="0.25">
      <c r="A20" s="52" t="s">
        <v>14</v>
      </c>
      <c r="B20" s="47">
        <v>335.71199999999999</v>
      </c>
      <c r="C20" s="84">
        <v>1111.1510000000001</v>
      </c>
      <c r="D20" s="47">
        <v>855.05200000000002</v>
      </c>
      <c r="E20" s="48">
        <v>1788.28</v>
      </c>
      <c r="F20" s="47">
        <v>1508.5409999999999</v>
      </c>
      <c r="G20" s="84">
        <v>116.62</v>
      </c>
      <c r="H20" s="49">
        <v>303.72700000000003</v>
      </c>
      <c r="I20" s="50">
        <v>140.22999999999999</v>
      </c>
      <c r="J20" s="53">
        <f t="shared" si="2"/>
        <v>-79.86617533099863</v>
      </c>
      <c r="K20" s="54">
        <f t="shared" si="2"/>
        <v>20.245240953524245</v>
      </c>
      <c r="L20" s="55">
        <f t="shared" si="3"/>
        <v>-9.5275116766752319</v>
      </c>
      <c r="M20" s="56" t="s">
        <v>17</v>
      </c>
      <c r="N20" s="32"/>
      <c r="O20" s="14"/>
      <c r="P20" s="51"/>
      <c r="Q20" s="51"/>
    </row>
    <row r="21" spans="1:19" x14ac:dyDescent="0.25">
      <c r="A21" s="57" t="s">
        <v>21</v>
      </c>
      <c r="B21" s="77">
        <v>1378.355</v>
      </c>
      <c r="C21" s="79">
        <v>4920.7479999999996</v>
      </c>
      <c r="D21" s="47">
        <v>656.20500000000004</v>
      </c>
      <c r="E21" s="48">
        <v>805</v>
      </c>
      <c r="F21" s="47">
        <v>1467.0160000000001</v>
      </c>
      <c r="G21" s="84">
        <v>945.32</v>
      </c>
      <c r="H21" s="49">
        <v>216.9</v>
      </c>
      <c r="I21" s="62">
        <v>2931.5</v>
      </c>
      <c r="J21" s="85">
        <f t="shared" si="2"/>
        <v>-85.214885181893038</v>
      </c>
      <c r="K21" s="86">
        <f t="shared" si="2"/>
        <v>210.10663055896413</v>
      </c>
      <c r="L21" s="87">
        <f t="shared" si="3"/>
        <v>-84.263850749625462</v>
      </c>
      <c r="M21" s="88">
        <f t="shared" si="3"/>
        <v>-40.425723894009607</v>
      </c>
      <c r="N21" s="32"/>
      <c r="O21" s="14"/>
      <c r="P21" s="51"/>
      <c r="Q21" s="51"/>
    </row>
    <row r="22" spans="1:19" x14ac:dyDescent="0.25">
      <c r="A22" s="89" t="s">
        <v>22</v>
      </c>
      <c r="B22" s="35">
        <v>433.96699999999998</v>
      </c>
      <c r="C22" s="36">
        <v>19.7</v>
      </c>
      <c r="D22" s="72">
        <v>772.47799999999995</v>
      </c>
      <c r="E22" s="74">
        <v>234.01</v>
      </c>
      <c r="F22" s="72">
        <v>652.38300000000004</v>
      </c>
      <c r="G22" s="73">
        <v>0</v>
      </c>
      <c r="H22" s="75">
        <v>90.997</v>
      </c>
      <c r="I22" s="39">
        <v>1.41</v>
      </c>
      <c r="J22" s="90">
        <f t="shared" si="2"/>
        <v>-86.051598524179809</v>
      </c>
      <c r="K22" s="41" t="s">
        <v>17</v>
      </c>
      <c r="L22" s="91">
        <f t="shared" si="3"/>
        <v>-79.031354918691974</v>
      </c>
      <c r="M22" s="42">
        <f t="shared" si="3"/>
        <v>-92.842639593908629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62.92</v>
      </c>
      <c r="C23" s="84">
        <v>104.827</v>
      </c>
      <c r="D23" s="47">
        <v>460.10599999999999</v>
      </c>
      <c r="E23" s="48">
        <v>50.82</v>
      </c>
      <c r="F23" s="47">
        <v>228.43199999999999</v>
      </c>
      <c r="G23" s="84">
        <v>1057.173</v>
      </c>
      <c r="H23" s="49">
        <v>177.62</v>
      </c>
      <c r="I23" s="50">
        <v>128.46</v>
      </c>
      <c r="J23" s="92">
        <f>+((H23*100/F23)-100)</f>
        <v>-22.243818729424945</v>
      </c>
      <c r="K23" s="54">
        <f t="shared" si="2"/>
        <v>-87.848724853926456</v>
      </c>
      <c r="L23" s="93">
        <f t="shared" si="3"/>
        <v>182.29497774952318</v>
      </c>
      <c r="M23" s="56">
        <f t="shared" si="3"/>
        <v>22.54476423058945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174.89099999999999</v>
      </c>
      <c r="C24" s="84">
        <v>453.923</v>
      </c>
      <c r="D24" s="47">
        <v>1258.789</v>
      </c>
      <c r="E24" s="48">
        <v>1561.326</v>
      </c>
      <c r="F24" s="47">
        <v>1068.6600000000001</v>
      </c>
      <c r="G24" s="84">
        <v>1271.192</v>
      </c>
      <c r="H24" s="49">
        <v>149.55699999999999</v>
      </c>
      <c r="I24" s="50">
        <v>216.50200000000001</v>
      </c>
      <c r="J24" s="92">
        <f t="shared" si="2"/>
        <v>-86.005184062283604</v>
      </c>
      <c r="K24" s="54">
        <f t="shared" si="2"/>
        <v>-82.968583817393437</v>
      </c>
      <c r="L24" s="93">
        <f t="shared" si="3"/>
        <v>-14.48559388419072</v>
      </c>
      <c r="M24" s="56">
        <f t="shared" si="3"/>
        <v>-52.304245433696906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423.726</v>
      </c>
      <c r="C25" s="84">
        <v>2728.4740000000002</v>
      </c>
      <c r="D25" s="47">
        <v>1239.6189999999999</v>
      </c>
      <c r="E25" s="48">
        <v>258.16000000000003</v>
      </c>
      <c r="F25" s="47">
        <v>655.15899999999999</v>
      </c>
      <c r="G25" s="84">
        <v>388.58</v>
      </c>
      <c r="H25" s="49">
        <v>894.79600000000005</v>
      </c>
      <c r="I25" s="50">
        <v>146.12200000000001</v>
      </c>
      <c r="J25" s="92">
        <f t="shared" si="2"/>
        <v>36.576922548572185</v>
      </c>
      <c r="K25" s="54">
        <f t="shared" si="2"/>
        <v>-62.395903031550773</v>
      </c>
      <c r="L25" s="93">
        <f t="shared" si="3"/>
        <v>111.17325819043441</v>
      </c>
      <c r="M25" s="56">
        <f t="shared" si="3"/>
        <v>-94.644552229561285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0</v>
      </c>
      <c r="C26" s="84">
        <v>0</v>
      </c>
      <c r="D26" s="47">
        <v>0</v>
      </c>
      <c r="E26" s="48">
        <v>0</v>
      </c>
      <c r="F26" s="47">
        <v>28.84</v>
      </c>
      <c r="G26" s="84">
        <v>0</v>
      </c>
      <c r="H26" s="49">
        <v>0</v>
      </c>
      <c r="I26" s="50">
        <v>0</v>
      </c>
      <c r="J26" s="92" t="s">
        <v>17</v>
      </c>
      <c r="K26" s="54" t="s">
        <v>17</v>
      </c>
      <c r="L26" s="93" t="s">
        <v>17</v>
      </c>
      <c r="M26" s="56" t="s">
        <v>17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2130.2620000000002</v>
      </c>
      <c r="C27" s="84">
        <v>35.92</v>
      </c>
      <c r="D27" s="47">
        <v>226.64</v>
      </c>
      <c r="E27" s="48">
        <v>26.26</v>
      </c>
      <c r="F27" s="47">
        <v>1437.8510000000001</v>
      </c>
      <c r="G27" s="84">
        <v>51.36</v>
      </c>
      <c r="H27" s="49">
        <v>287.85000000000002</v>
      </c>
      <c r="I27" s="50">
        <v>0</v>
      </c>
      <c r="J27" s="93">
        <f t="shared" ref="J27:K30" si="4">+((H27*100/F27)-100)</f>
        <v>-79.980540403699692</v>
      </c>
      <c r="K27" s="54" t="s">
        <v>17</v>
      </c>
      <c r="L27" s="93">
        <f t="shared" si="3"/>
        <v>-86.487577584353474</v>
      </c>
      <c r="M27" s="56" t="s">
        <v>17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1028.6759999999999</v>
      </c>
      <c r="C28" s="84">
        <v>330.89400000000001</v>
      </c>
      <c r="D28" s="47">
        <v>1044.415</v>
      </c>
      <c r="E28" s="48">
        <v>230</v>
      </c>
      <c r="F28" s="47">
        <v>1231.01</v>
      </c>
      <c r="G28" s="84">
        <v>1583.21</v>
      </c>
      <c r="H28" s="49">
        <v>1397.4559999999999</v>
      </c>
      <c r="I28" s="50">
        <v>0</v>
      </c>
      <c r="J28" s="93">
        <f t="shared" si="4"/>
        <v>13.521092436292136</v>
      </c>
      <c r="K28" s="54" t="s">
        <v>17</v>
      </c>
      <c r="L28" s="93">
        <f t="shared" si="3"/>
        <v>35.849966364530701</v>
      </c>
      <c r="M28" s="56" t="s">
        <v>17</v>
      </c>
      <c r="N28" s="32"/>
      <c r="O28" s="14"/>
      <c r="P28" s="51"/>
      <c r="Q28" s="51"/>
    </row>
    <row r="29" spans="1:19" x14ac:dyDescent="0.25">
      <c r="A29" s="52" t="s">
        <v>29</v>
      </c>
      <c r="B29" s="47">
        <v>1463.2849999999999</v>
      </c>
      <c r="C29" s="48">
        <v>1387.34</v>
      </c>
      <c r="D29" s="47">
        <v>5097.8150000000005</v>
      </c>
      <c r="E29" s="48">
        <v>7234.0599999999995</v>
      </c>
      <c r="F29" s="47">
        <v>7196.6490000000003</v>
      </c>
      <c r="G29" s="84">
        <v>3287.15</v>
      </c>
      <c r="H29" s="49">
        <v>5777.2579999999998</v>
      </c>
      <c r="I29" s="50">
        <v>3766.7670000000003</v>
      </c>
      <c r="J29" s="93">
        <f t="shared" si="4"/>
        <v>-19.722943275405001</v>
      </c>
      <c r="K29" s="54">
        <f t="shared" si="4"/>
        <v>14.590663644798681</v>
      </c>
      <c r="L29" s="93">
        <f t="shared" si="3"/>
        <v>294.81427063080673</v>
      </c>
      <c r="M29" s="56">
        <f t="shared" si="3"/>
        <v>171.51001196534378</v>
      </c>
      <c r="N29" s="32"/>
      <c r="O29" s="14"/>
      <c r="P29" s="51"/>
      <c r="Q29" s="51"/>
    </row>
    <row r="30" spans="1:19" x14ac:dyDescent="0.25">
      <c r="A30" s="94" t="s">
        <v>30</v>
      </c>
      <c r="B30" s="47">
        <v>0</v>
      </c>
      <c r="C30" s="48">
        <v>0</v>
      </c>
      <c r="D30" s="47">
        <v>0</v>
      </c>
      <c r="E30" s="48">
        <v>0</v>
      </c>
      <c r="F30" s="47">
        <v>0</v>
      </c>
      <c r="G30" s="84">
        <v>0</v>
      </c>
      <c r="H30" s="49">
        <v>3.24</v>
      </c>
      <c r="I30" s="50">
        <v>0</v>
      </c>
      <c r="J30" s="93" t="s">
        <v>17</v>
      </c>
      <c r="K30" s="54" t="s">
        <v>17</v>
      </c>
      <c r="L30" s="93" t="s">
        <v>17</v>
      </c>
      <c r="M30" s="56" t="s">
        <v>17</v>
      </c>
      <c r="N30" s="32"/>
      <c r="O30" s="14"/>
      <c r="P30" s="51"/>
      <c r="Q30" s="51"/>
    </row>
    <row r="31" spans="1:19" s="1" customFormat="1" x14ac:dyDescent="0.25">
      <c r="A31" s="95" t="s">
        <v>31</v>
      </c>
      <c r="B31" s="96">
        <v>44424.328000000001</v>
      </c>
      <c r="C31" s="97">
        <v>18556.647000000001</v>
      </c>
      <c r="D31" s="98">
        <v>83874.328999999998</v>
      </c>
      <c r="E31" s="99">
        <v>26875.065999999999</v>
      </c>
      <c r="F31" s="100">
        <v>77488.895000000004</v>
      </c>
      <c r="G31" s="100">
        <v>32522.205999999998</v>
      </c>
      <c r="H31" s="100">
        <v>43968.214</v>
      </c>
      <c r="I31" s="100">
        <v>27311.591</v>
      </c>
      <c r="J31" s="100">
        <f>+((H31*100/F31)-100)</f>
        <v>-43.25869016457132</v>
      </c>
      <c r="K31" s="100">
        <f>+((I31*100/G31)-100)</f>
        <v>-16.02171451715175</v>
      </c>
      <c r="L31" s="100">
        <f>+((H31*100/B31)-100)</f>
        <v>-1.0267212145561331</v>
      </c>
      <c r="M31" s="98">
        <f>+((I31*100/C31)-100)</f>
        <v>47.179557815590272</v>
      </c>
    </row>
    <row r="32" spans="1:19" s="1" customFormat="1" x14ac:dyDescent="0.25">
      <c r="A32" s="101" t="s">
        <v>32</v>
      </c>
      <c r="B32" s="102"/>
      <c r="C32" s="102"/>
      <c r="D32" s="102"/>
      <c r="E32" s="102"/>
      <c r="F32" s="102"/>
      <c r="G32" s="102"/>
      <c r="H32" s="102"/>
      <c r="I32" s="102"/>
      <c r="J32" s="101"/>
      <c r="K32" s="101"/>
      <c r="L32" s="101"/>
      <c r="M32" s="101"/>
    </row>
    <row r="33" spans="1:13" s="1" customFormat="1" ht="15" customHeight="1" x14ac:dyDescent="0.25">
      <c r="A33" s="103" t="s">
        <v>33</v>
      </c>
      <c r="B33" s="103"/>
      <c r="C33" s="103"/>
      <c r="D33" s="103"/>
      <c r="E33" s="103"/>
      <c r="F33" s="104"/>
      <c r="G33" s="104"/>
      <c r="H33" s="104"/>
      <c r="I33" s="104"/>
      <c r="K33" s="51"/>
      <c r="L33" s="51"/>
      <c r="M33" s="51"/>
    </row>
    <row r="34" spans="1:13" s="1" customFormat="1" x14ac:dyDescent="0.25">
      <c r="A34" s="103" t="s">
        <v>34</v>
      </c>
      <c r="B34" s="103"/>
      <c r="C34" s="103"/>
      <c r="D34" s="103"/>
      <c r="E34" s="103"/>
      <c r="F34" s="105"/>
      <c r="J34" s="106"/>
      <c r="K34" s="51"/>
      <c r="L34" s="51"/>
      <c r="M34" s="51"/>
    </row>
    <row r="35" spans="1:13" s="1" customFormat="1" ht="15" customHeight="1" x14ac:dyDescent="0.25">
      <c r="A35" s="107" t="s">
        <v>35</v>
      </c>
      <c r="B35" s="108"/>
      <c r="C35" s="108"/>
      <c r="D35" s="108"/>
      <c r="E35" s="108"/>
      <c r="F35" s="108"/>
      <c r="G35" s="108"/>
      <c r="H35" s="108"/>
      <c r="I35" s="108"/>
      <c r="J35" s="109"/>
      <c r="K35" s="106" t="s">
        <v>36</v>
      </c>
      <c r="L35" s="101"/>
      <c r="M35" s="101"/>
    </row>
    <row r="36" spans="1:13" s="1" customFormat="1" x14ac:dyDescent="0.25">
      <c r="B36" s="51"/>
      <c r="C36" s="51"/>
    </row>
    <row r="37" spans="1:13" s="1" customFormat="1" x14ac:dyDescent="0.25">
      <c r="J37" s="106"/>
    </row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s="1" customFormat="1" x14ac:dyDescent="0.25"/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/>
      <c r="O58"/>
      <c r="P58"/>
      <c r="Q58"/>
      <c r="R58"/>
      <c r="S58"/>
    </row>
  </sheetData>
  <mergeCells count="24">
    <mergeCell ref="K6:K7"/>
    <mergeCell ref="L6:L7"/>
    <mergeCell ref="M6:M7"/>
    <mergeCell ref="A35:J35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47_49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2023-12-13T10:45:43Z</dcterms:created>
  <dcterms:modified xsi:type="dcterms:W3CDTF">2023-12-13T10:50:41Z</dcterms:modified>
</cp:coreProperties>
</file>