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530902E2-346E-4557-B3E6-1490203D3063}" xr6:coauthVersionLast="47" xr6:coauthVersionMax="47" xr10:uidLastSave="{00000000-0000-0000-0000-000000000000}"/>
  <bookViews>
    <workbookView xWindow="-120" yWindow="-120" windowWidth="29040" windowHeight="17640" xr2:uid="{65F7DC42-F952-4AD4-863B-CA11181AF478}"/>
  </bookViews>
  <sheets>
    <sheet name="48_5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M29" i="1"/>
  <c r="L29" i="1"/>
  <c r="K29" i="1"/>
  <c r="J29" i="1"/>
  <c r="M28" i="1"/>
  <c r="L28" i="1"/>
  <c r="J28" i="1"/>
  <c r="L27" i="1"/>
  <c r="J27" i="1"/>
  <c r="M25" i="1"/>
  <c r="L25" i="1"/>
  <c r="K25" i="1"/>
  <c r="J25" i="1"/>
  <c r="M24" i="1"/>
  <c r="L24" i="1"/>
  <c r="K24" i="1"/>
  <c r="J24" i="1"/>
  <c r="L23" i="1"/>
  <c r="K23" i="1"/>
  <c r="J23" i="1"/>
  <c r="L22" i="1"/>
  <c r="J22" i="1"/>
  <c r="M21" i="1"/>
  <c r="L21" i="1"/>
  <c r="K21" i="1"/>
  <c r="J21" i="1"/>
  <c r="M20" i="1"/>
  <c r="L20" i="1"/>
  <c r="K20" i="1"/>
  <c r="J20" i="1"/>
  <c r="L19" i="1"/>
  <c r="J19" i="1"/>
  <c r="M18" i="1"/>
  <c r="L18" i="1"/>
  <c r="K18" i="1"/>
  <c r="J18" i="1"/>
  <c r="L17" i="1"/>
  <c r="K17" i="1"/>
  <c r="J17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<sst xmlns="http://schemas.openxmlformats.org/spreadsheetml/2006/main" count="76" uniqueCount="37">
  <si>
    <t xml:space="preserve">Grūdų  ir aliejinių augalų sėklų  supirkimo kiekių suvestinė ataskaita (2023 m. 48– 50 sav.) pagal GS-1*, t </t>
  </si>
  <si>
    <t xml:space="preserve">                      Data
Grūdai</t>
  </si>
  <si>
    <t>Pokytis, %</t>
  </si>
  <si>
    <t>50  sav.  (12 12 –18)</t>
  </si>
  <si>
    <t>48  sav.  (11 27–12 03)</t>
  </si>
  <si>
    <t>49  sav.  (12 04 –10)</t>
  </si>
  <si>
    <t>50  sav.  (12 11 –17)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</si>
  <si>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</si>
  <si>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</si>
  <si>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</si>
  <si>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</si>
  <si>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</si>
  <si>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</si>
  <si>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</si>
  <si>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</si>
  <si>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</si>
  <si>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</si>
  <si>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</si>
  <si>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</si>
  <si>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</si>
  <si>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</si>
  <si>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</si>
  <si>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</si>
  <si>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</si>
  <si>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</si>
  <si>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</si>
  <si>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Javų mišiniai</t>
  </si>
  <si>
    <t>Žirniai</t>
  </si>
  <si>
    <t>Pupos</t>
  </si>
  <si>
    <t>Rapsai</t>
  </si>
  <si>
    <t>Linų sėmenys</t>
  </si>
  <si>
    <t>Iš viso</t>
  </si>
  <si>
    <t>* preliminarūs duomenys</t>
  </si>
  <si>
    <t>** lyginant 2023 m. 50 savaitę su   49  savaite</t>
  </si>
  <si>
    <t>*** lyginant 2023 m. 50 savaitę su 2022 m. 50 savaite</t>
  </si>
  <si>
    <t>Pastaba: grūdų bei aliejinių augalų sėklų 48 ir 49 savaičių supirkimo kiekiai patikslinti  2023-12-21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</si>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</sst>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top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left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Border="1" applyAlignment="1">
      <alignment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7" xfId="0" applyNumberFormat="1" applyFont="1" applyBorder="1" applyAlignment="1">
      <alignment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horizontal="center" vertical="center"/>
    </xf>
    <xf numFmtId="4" fontId="9" fillId="0" borderId="34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4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8" fillId="0" borderId="38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9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9" fillId="0" borderId="41" xfId="0" applyNumberFormat="1" applyFont="1" applyBorder="1" applyAlignment="1">
      <alignment horizontal="center" vertical="center"/>
    </xf>
    <xf numFmtId="4" fontId="9" fillId="0" borderId="31" xfId="0" applyNumberFormat="1" applyFont="1" applyBorder="1" applyAlignment="1">
      <alignment horizontal="center" vertical="center"/>
    </xf>
    <xf numFmtId="4" fontId="3" fillId="0" borderId="42" xfId="0" applyNumberFormat="1" applyFont="1" applyBorder="1" applyAlignment="1">
      <alignment vertical="center"/>
    </xf>
    <xf numFmtId="4" fontId="8" fillId="0" borderId="43" xfId="0" applyNumberFormat="1" applyFont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  <xf numFmtId="4" fontId="4" fillId="0" borderId="45" xfId="0" applyNumberFormat="1" applyFont="1" applyBorder="1" applyAlignment="1">
      <alignment vertical="center"/>
    </xf>
    <xf numFmtId="4" fontId="5" fillId="0" borderId="46" xfId="0" applyNumberFormat="1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4" fontId="6" fillId="0" borderId="45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5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8" fillId="0" borderId="63" xfId="0" applyNumberFormat="1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6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3" fillId="0" borderId="65" xfId="0" applyNumberFormat="1" applyFont="1" applyBorder="1" applyAlignment="1">
      <alignment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55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6" xfId="0" applyNumberFormat="1" applyFont="1" applyFill="1" applyBorder="1" applyAlignment="1">
      <alignment vertical="center"/>
    </xf>
    <xf numFmtId="4" fontId="5" fillId="3" borderId="56" xfId="0" applyNumberFormat="1" applyFont="1" applyFill="1" applyBorder="1" applyAlignment="1">
      <alignment horizontal="center" vertical="center"/>
    </xf>
    <xf numFmtId="4" fontId="10" fillId="3" borderId="36" xfId="0" applyNumberFormat="1" applyFont="1" applyFill="1" applyBorder="1" applyAlignment="1">
      <alignment horizontal="center" vertical="center"/>
    </xf>
    <xf numFmtId="4" fontId="10" fillId="3" borderId="66" xfId="0" applyNumberFormat="1" applyFont="1" applyFill="1" applyBorder="1" applyAlignment="1">
      <alignment horizontal="center" vertical="center"/>
    </xf>
    <xf numFmtId="4" fontId="10" fillId="3" borderId="33" xfId="0" applyNumberFormat="1" applyFont="1" applyFill="1" applyBorder="1" applyAlignment="1">
      <alignment horizontal="center" vertical="center"/>
    </xf>
    <xf numFmtId="4" fontId="10" fillId="3" borderId="20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A186E6ED-4251-43FA-8A14-58F6CC5E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738F7556-61DD-4A79-80DD-5722D2CF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0DC85311-F063-436F-9D99-98F5EEF2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C6161C80-9FA6-47FD-97D4-F7DCD848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59219B1-E2E5-4178-A422-AF2C61DAF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EA61354-22E5-44FC-9BED-1B60389A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82B5338-0F85-46F9-949A-45A18D5C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C2F1EC9-DD91-493C-9481-ED971ADF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176337B4-C175-4433-A8FE-980D1772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4DE2F78-2E71-4A46-8565-41DCE8DF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3F1B48E5-B3DA-42D0-A7F9-75650097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DF2BC80-62A1-417F-A678-32B670D1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9622726-905F-4B55-9C08-D0666118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4A49002C-3625-4787-BF2F-273C262A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1E7142A0-1EBF-452B-8F41-EC145282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264511A0-0F0E-4999-8165-C4BECE83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A0578AC-7B6E-4CAE-B493-5B369F70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497C511-4D2D-4B14-AB27-970BF9C5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4A037BB6-AF91-4125-8890-D6686C30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0184D61D-7A11-4F67-9AFA-BFAFC9D6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FC4C17AB-93E2-4927-BDD2-CAA528A5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569EE1F4-9D40-4601-9EAB-02D3E471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960B40C1-8D10-4587-91B7-C031D38F6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D94E6E00-23BB-4ED0-9641-EEC03E93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2048C525-CC4C-4607-9D1D-9723BF92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8D52FA4C-3310-4683-A226-CE7D4664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8657D60E-0004-411F-BACC-DAEDCD23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58EEEDE1-09DA-4AEE-B08C-94F97A4A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6B5A83F9-7374-48C6-8115-A66628F0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029831FD-4664-4BD2-BC1B-DE4275A1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87180ECB-66DD-46E2-A2B4-AC642CF9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F2507B30-CB78-4118-BA32-51997EE9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1B60EC80-99D3-4E1F-90F5-C25C4162A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AA02A58A-B5AD-4F2A-BC0E-5D645FCB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F358A1FE-4591-4493-A66E-4D6DE09B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379D2BF8-67DA-44E7-9391-60CACFD1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FEA2E470-1508-4637-B49C-636CA610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B1B7C436-60DC-47B2-93B1-6FFA8DE0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1EEDCB28-8A4F-43D4-BAC7-18EFD53E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31CC6930-3E6D-4A4C-9FC6-26156916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2D898367-6C0B-40EB-9328-351A2498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4F07692A-C4C1-49B0-888C-17F56533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1D15D57-4BA4-415D-BF02-DF1F22E0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D9903ACE-DA50-4053-B23A-0539F2B6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41138196-857A-4FA9-80B0-933D8566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FD8F3A5A-A437-4304-9BD8-608127E2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8D49A001-8E3A-4997-959C-D24AE12E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D1200ADA-9445-46FA-8DBD-7004E215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38899B1D-C6D0-4C5A-8D45-9B56F47F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28419637-DFDE-4A92-9CD9-CDC574B0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463CFE7F-9B1A-48A0-BC8F-7E083039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247BF602-AE3C-4602-8292-0635C235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95D48BE5-073D-40A4-BF15-9B561E09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3EB2F9E-6E84-42B5-99F6-880BF80B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D56A3859-53FE-42D7-B699-6A2CC21E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29B998F-59CE-45C2-8031-99BF340F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053649BA-51C6-49ED-A440-405E62AB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2829AD04-03E8-43B7-9C56-21DE36CD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00B9D3F6-97FE-4708-9323-0A217308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4F04165E-FE9E-4AC9-89DF-3D44F3DC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2F2B3E2-A369-41D7-A507-B5FAD847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0988A856-EF66-4485-8E21-C3857786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6575D6A3-22CB-4FE7-B644-A06DE11F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FB34395A-9AC4-4AB8-9214-44A0D567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897F5EF3-278E-449C-BE03-8AD1C8E0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639158A4-43C3-4FD6-82F3-D69D0019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93D46DB6-3EB8-45E5-BDF0-AAA697CF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2C6EB7D4-A80D-4B10-9095-CAB15C5E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C4FF5154-9AB0-418B-BA12-8144EC5E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A8A8E958-C100-4BD7-B2E7-2373ACE1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E3C5EE7D-B1F8-4357-AFEC-24959125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27A372A8-AAE8-4D14-A847-71AF1C8D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96F2290C-9C0C-410F-B9C7-D1042206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D6E95084-BB91-4D59-B956-A48034B9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9EE0C708-8C32-4471-8D5C-FA2A86BB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9F02FF4D-7611-4214-B4AE-436FFAF4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C662C3AF-1E80-431B-8D6E-A520BB8C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41D99E40-6950-40FC-98E2-DA3CF07C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3B25B344-C8F5-4C2E-A9F5-F43988B5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09FAF6BF-D329-451D-8AC2-7201B105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59BF9100-A912-4933-9EA5-547C28D05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BF62C0D1-3AE4-4257-81CB-FEB3B66DA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11D49A83-BE7B-4C21-840E-B3A248EA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CE60FBC-B20A-4F06-83EB-79CE8428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C6449FC-C03C-4D33-B45C-148E9CFC2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7F12470C-C79F-4841-8439-B402F77A6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DB304DE4-5F85-48B1-AA41-5E8C12D5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7DB01089-A091-4576-89D2-1D74D5FC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D41574E7-5D4A-4082-A0D3-8C8CF65F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AE09CF2D-1ED0-4340-8101-AEF11DBD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F42698D-40BB-45EE-AC81-908E6A8E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D652C265-C6D5-48E3-8DE8-C01B5955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CEC83385-E4E8-43F8-A9D1-7EA73D8F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CB98CC8-BF17-4181-8B4A-23650FEB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E5024958-DFC0-4384-BB7E-087D70E3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43952980-A315-4B92-A67E-7B50E82C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88BC706C-2C8D-4036-AB0A-63CA027C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1526049-F782-4C34-9F94-C271EF9A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B35989A9-EA1F-4852-9013-AA1F7AF5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268A7EB5-74F8-4C9D-9378-B7F6539F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F8483BF9-6946-4D22-A242-C75871F9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C961BC3B-0A3D-49A0-BF47-D924A7D8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1240DEDE-B526-4D22-885C-A22B9EF6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5DB0CA8F-3431-492A-91C6-EBBD709C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84CC17BB-46E5-4992-A935-94D18761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C5A2E2A-C7E4-4794-832B-3353B20C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0D42E29-7BD2-4E1A-AF48-F95926F5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EC165AEF-6D53-4D13-B6C5-3818603F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A77BBEE-03EB-4E9F-BE8B-D0D61E16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37598DFC-5A90-4047-8DE2-913A14EF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E68DB3B-F107-43E8-B7AA-6CEB0E88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9F140AAC-3DD9-456F-8D49-795D5DF4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EA79A8BB-F6F9-4B8A-B49B-C06F9BCE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8472BCB8-7BD5-4E5F-B01D-C2E149A5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EC6D2F7F-AB6F-4103-83E8-296BBB77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369BDCA7-1674-45F9-8237-6F84EC58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24A156A0-853C-4AD9-8D40-55AC825D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99C7043E-3B66-468F-B4E9-C01C7581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6FC06258-FBF8-4B8E-9553-17243948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312B5363-3F78-4E75-9ADC-F3F3E7D5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B3789243-0800-42A5-AB72-9146FB5A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3BCBB688-5094-4C60-9B10-EBB91B81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D8329ED7-2EC0-4746-A5E4-0135B692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463E6E13-1338-45A3-8FF0-4EF1B4C1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BC5FEE46-D629-41E4-9905-5BE45201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3E0CBD62-E529-4E9C-B9C0-2CD623E4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5F6B2CE3-42B6-45E3-82BE-ED5772DC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B9A0B0B0-4CF1-4283-AC86-A350E2F6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113D0661-4221-48BF-9FC1-075D2284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37447411-4409-421E-9A43-FD780CED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BF54E4C-C7BF-4877-8A18-71D12D4C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C256415C-B942-4FAE-AD5E-42E78C86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2FD2EC02-DB1A-4273-B135-BFE785D5A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0C31EAA4-B357-430C-9904-9D45711B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FBAE015E-71D1-4092-9BA0-72EC7574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8DD9F3E9-0788-43D9-BDB7-98D4616A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8C0BF80C-AC50-45E8-A182-90110A24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2CB2D76F-0417-49B2-81DD-031FC742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0CE51A49-280E-44C3-A49A-92AA06FE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03792B4E-3767-429E-9EEC-392FA427C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E454A3A0-2531-44B4-9A5C-340832F9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228BA31F-47DC-497D-93FD-2C60B7C4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71770E3-7835-4F91-8E15-1304058A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A7A93B64-244D-44A7-95BA-24AB4E79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3DB6C0BB-288F-45A6-8A10-8C634D97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32A1FFB6-278E-4FE1-9F9A-B28670E6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B9924960-3869-40FB-B554-42069777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D26D217D-E8F8-4F97-BA2E-69BB9E17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E91F8D4E-AA5E-4724-8D95-748AC6297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597F3A01-0F9B-4781-886D-8310405B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395A10E1-A13E-4AB2-8A48-399A0DF8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B7C4EF41-316C-4FF0-B09B-E3B61F40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55037717-4F8F-4B0C-AED6-D6EA375D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82F84FE9-5E8B-4BB7-AA3C-5E49602A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325AF86-835B-4371-87F7-598012A0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DA8EF64F-2B36-4DEF-B399-281970FA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6F7EAC1B-13AB-447C-972A-5AB8B121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948090A6-F3BA-4E94-BD92-3B4FC946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1A5AF526-B06D-4786-8297-27056212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EEADE03B-7E73-4EDE-ABCC-74B2BB78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A7CAA09E-1CE7-4B84-9DC3-31C9F3D12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C0EE24EF-25CF-4872-9069-85874319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2AB29502-4ECB-4B72-A7C1-5FEC877A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B4E8EF9B-1D1D-4CBF-87D6-75573119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29F4FEB-A073-4E3E-8643-DE685511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A8492BCD-F925-4F2E-970F-8A9D04B1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F2E0CD4-963B-4991-A378-2CDA9147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55231ACA-ADFE-402E-AB51-B520A27A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773C793-A0BB-4FF5-B8C0-BE1A04D4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37ED9085-BB1A-402C-8248-CFAED2DD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D1330F6-E7C5-41E7-8838-11F07BB3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9F3F8A31-08CF-4F70-986E-27ED011F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63BE6F7-FD13-4174-9901-44E38B61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4EA313A3-3BA3-4E11-81D1-63E3515B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247F39B2-4819-4281-8CE0-F6BCFC61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1696A348-7B41-4FA2-BC1C-868E6F87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9DB2ACDC-24B7-4FF7-B791-C24DC058B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6C3E1524-CEE5-485D-8760-66B44412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87596817-A44B-47B8-863A-EBD60A13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00EB58CA-E04C-4892-8392-6D8E8413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4FE4BFB1-6B15-4CC5-90A6-1FD265E6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761CBF06-F7DC-47FB-999A-256EBCCA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6B1347CB-A5D6-48E5-BEE4-A62FB373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F7873BE0-42CD-40FB-93D7-4F1111C2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3373AB0E-EAB2-4928-BB1B-A3D99EC5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9B5DB187-99E4-486E-8924-4E443922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934732FC-550F-45FB-A841-2E918C1C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FBCFD156-5F10-4AE6-8B5A-4EAB07DB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F2FDC947-87DA-41B3-974C-7B8B98EE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FEB196FD-C52C-4078-9AEE-F58802B0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11B71940-AC1A-4BF9-8796-BA4C89E8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DC68BACC-B49C-49F8-B9E0-54CB5B6D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C46CBD0D-0DFF-4D30-955F-D5AB4F36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E356E134-6509-4D6D-82D5-6249EED8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3B9E1668-8E91-49F5-979D-DB3403F0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BB19C79C-F39B-4A00-8C36-711C08EF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891A2D38-B22B-4A75-B17D-BA75A655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44038C13-42CC-419E-829C-A17289E0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0EFB723F-AC0B-40C3-B873-383D3F7F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45CCFBC8-52A3-4A94-9D7F-A8078966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BAE09094-39EF-4E61-A77B-F0723FBF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6F4F9A1B-A898-464D-9647-9A5EE6C0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B8AFECF-C112-4659-B7EA-D8867711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21862548-9D4A-4072-A5BB-858EE7A2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6EA5EF33-1B3E-4962-BCE6-5D77C8E3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40374F82-BBEA-456C-BFBB-11C8F92D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646884F3-E415-412B-AA45-07A50BBC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7F5B073D-E3C0-45BB-B02F-B305C475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8144923B-1A24-436E-89A8-E710BF17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124DC0F1-8507-478C-B35C-C1396564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0EE2B1E4-2ABE-445A-ABBB-836B0878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5F47E856-AF14-4E5C-8259-73CBFA66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56D44502-61FE-4A3B-84E7-36D56995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9D21411C-FF03-4384-9240-5736D032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DAB5BDA-98B1-4180-B975-39D68975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3836C0F0-4AF7-4598-A9CE-3F833665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FA18294-AF94-4A46-B6EC-2704E358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26728FB3-D291-4810-A9D0-0BED306B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313218BA-4AA8-4514-AFE0-3CA6F6F9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25ABBD0B-D697-4B26-B802-B4A9AFB1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3BF64B16-AFBA-4B60-AFCD-005FEFFA7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499709AA-D8E3-405C-BBA4-6B335422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100F03AB-F6EF-42B7-82C7-E535B9392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2ECAC791-3FAE-4FB4-ADB4-FA95C3C7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7FF40013-F0EA-41B5-83C9-B6065897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033E0729-3446-408E-A4CC-60146054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B4D180C7-4634-49BA-ABC5-E97A535E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3211B186-2C51-4B32-99C3-7E753C81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569D6B80-83FF-43E1-9E92-891CEE04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26E39F3A-15CB-4D8C-8B7B-9946B1793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4D8D0547-DCE1-4E06-864F-0E0A3249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338D1833-0D51-4C68-9C35-B837A16B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92908606-3FC1-42EA-AF38-411FD414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DE5AF119-61A4-4CB3-8C29-2225915D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186FCE7-B0DA-4D42-A6E0-0F7A042E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5701E282-EE56-46FE-A66D-5603B555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72A1AA63-C049-4C47-B331-4476A4BE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B12CC7F0-5FD4-4883-9C11-817245F8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A76E7D86-B789-48A8-B285-D42E7CC4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2E053323-DB3D-4F2F-B10D-5B633A23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3586C900-0986-44E1-99FD-B8585CA0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9FD0B039-0049-42F8-AB79-BDFDF4BD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643BE5B9-8D52-4A3A-BA96-4BAD3137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93B33059-2E57-4B45-A7FF-59100848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065A954A-9F22-476C-A9C4-54A05A3D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715ABF96-5E2F-4BFB-B65F-E915E899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CED8880-38C3-4DA3-A5C7-65A587F9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57917DD5-9669-4789-95F7-A823EE63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9C0F0ED9-326B-46F6-BF12-58B19E8B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BAA576EE-EB44-4B0C-984B-9DC6BB4E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FAD0A798-1131-4B22-AD73-0C6F3189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AF8524D5-1DA6-41D8-951A-7E73D975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788D4A37-0BB3-4C58-8586-F3603C69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439E5712-4A16-469A-AFAF-A0DB4766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8C8567AE-44E2-43D5-BDCC-9FF81548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DC63B2E9-193E-431F-B45D-0D8453E5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A3C3FEE7-7185-4F0A-BEA1-F91405A42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E116F952-2ABA-4B9B-B510-0F9E74E3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B5CE8C48-B5E7-4C5E-8046-7E228CBD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EDF59616-3D84-47C8-AC95-B1FE57CD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03F0D253-8CD5-4CC4-8772-B606728B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77D56053-944B-482C-8D58-8A3B6753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67BD580D-E26E-4399-B4D8-A939C66A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226D8606-DA42-42B3-9CFB-772BD2A8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D3201D5B-E42E-4063-B189-08AA000E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0C451544-882B-4C4A-BE58-DF69DC70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5BC13698-7E82-41F6-A33B-12511D07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ADA14050-FE43-401D-9283-90E8313C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6CB473F0-4687-4CCD-AAAD-FADAC3EB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6DEA6B77-D7AF-4FB8-9B28-2D728C5B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5A7FDABE-93D6-4575-AF17-02EEB2EF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4956BB29-E5E4-46AA-B6FE-9D85E500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B050AC06-81AB-4566-97AB-3143C60F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BA8D2E0F-82C1-46CF-BA60-6911E695C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301CB565-69B2-4157-8CEA-A8F4D849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FF750485-7CB1-4EA5-9AE7-423F5D67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3BBEB6B-1B02-4165-88B3-E60C7795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A9AA29D8-82C3-4ED9-BE2E-73AC6F05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40C867AD-0EA3-4DE3-94DD-456DB21A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BACB4157-70E0-4E33-BF9E-96EA3490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704282DF-5674-4EA9-9B25-4B080986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9E55E6F3-3D2B-4D41-A871-D3647017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A64419A1-BF5D-482B-A88B-DB76F8E6C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F234383A-B059-40D1-ACC1-C8DDA5529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A6D92842-E9EA-4CE8-9E70-5D8343D5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1B3BEA65-BC73-4933-8430-2CDFD348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E4BDFD42-5D79-4C88-9DEB-E9A6BFCF8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BA10B731-E452-421B-8670-D10A8213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D0AF4530-B573-4D67-BA84-BF2D815B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3DB9F7F7-ECE3-4314-84CE-35569722B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B770DBD7-386F-4E0B-A3C3-E452B811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8174708D-3A6D-49E4-841E-567EF052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A22A2532-6249-4BDC-9F9C-FDE0DE1C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BDE9C8E3-C452-4C0F-A794-063152B8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3706EF6F-2C9D-4EF6-BBD2-292EEEDD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10FA51A2-BC4A-4C1A-A048-A0363207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8841DAA1-18A5-4B7F-A6F4-10C94897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2EEA08B6-F5BC-4C56-B5B2-9C799535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191361F2-B8F2-41DC-93EB-99C64EF5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A9081ED1-6D04-4FA4-BC91-4B176A25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8988360D-3886-4EE9-95E2-F4ECCDA0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BAE71FFA-FD16-4331-979B-F1DBE1819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E34A39C6-CC0B-4721-AFA5-4E1F4149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AB1C1107-AEE8-4627-BE82-D3AB1799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82FBF2E5-6B39-4B9F-BCB0-616E1E11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1A1B55E7-F674-47F2-81F3-A10DF297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C23E3760-09EC-4DDF-8CEF-B50ACB7E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7D681824-EAA4-4637-8092-570EC5DE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28F0D126-5A51-4C1E-A903-8DAE4B09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C3ED2912-0D78-41AD-B68C-BEC58828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B685D16D-3497-4775-9990-0304BCD5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D639F104-41E9-4324-A915-1C1C059A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AF81E332-E567-4333-B120-021E5131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A6414CD0-3DF5-459A-9D06-D57CB57F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B19CEB6E-A8A4-44EA-BF1B-7EC91D4EE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BBFD82F1-E647-420D-97B5-6595D4B12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4E959E63-C1CA-4941-9F81-3ABD759B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3ACB65C5-7571-4006-8E54-22FBD95B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70DAA68C-6594-433C-9BFF-9411676F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7D808712-8B28-4DDF-8A6A-033339F7F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979628E6-32EA-4751-BC57-B1D9688D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11D8D674-CE00-4972-B6E6-A6B4BA44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5B27565D-293F-4D4C-A967-61424BEBD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E70AB8C7-1C62-4F7E-9154-63EE1391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9691D19-A2C0-4A5C-8523-AF63D95E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32203CC7-39FE-4190-BB8D-FA861089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48492252-F257-4D43-8C5C-D2FAC8D7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91A70600-94F7-4F77-AAF8-9DF3FCF0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F48872BD-AAD5-4570-AA7B-0CB8E00C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3F89817B-B9A8-4CFA-8EC2-1E681658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1184525F-0F75-4267-9E0C-5CA72EDB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A1E63CC5-FC8B-4388-A5D3-635836AC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D727F16F-CCB2-48DC-9085-7C68B6F8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6E9BEA2A-2A75-4C97-9DF5-0D37186C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2F1DEBA5-2126-4348-AB06-D001F7DB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3ADA7CFE-27FE-490A-A1DB-91DA353E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94CD9D09-8670-4093-814A-E116E511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BAD42F64-59C8-44FF-890E-CD00495C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11ED8D2F-13CA-408B-A857-5464F934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F5ECF3D7-9011-40A1-AB6A-5BD541D6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614C3348-063F-4ACB-8CF4-ECA7ED092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BB1F1931-5934-4DFB-9519-44D69F88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53C4C4C8-66B6-4D9A-9625-2D5075CF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4AA3A9C0-8E48-4EF3-B273-06413495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C870A04F-F11E-42F6-BB77-AA505F7A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1D39D643-CC07-4AE1-A5A2-51ECCABC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C96B4F5F-DE70-4422-92B0-B062C570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84040245-BC4A-4302-A2DF-5C191C4F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4772ABDB-38D6-40AA-AD35-6D71A923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88FA5221-5089-483E-A749-70305D2B0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FA27272A-A59D-4EBA-9C92-961714F3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E18635AB-8BE3-4A24-88CB-AA43ABC1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FEBDC71C-26DD-4223-B0EE-B6ECD01B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4D98210D-EE40-498F-A2FB-C16A967D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38A8753A-D438-4FE5-BD47-AF5E6622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3F584DF3-7957-463E-8C36-86C9C63D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82ABE87C-4D8C-45AC-8E07-B054B929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FFF37907-FD50-47C1-B183-021C2D53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C801FB5E-045F-41BA-BAD9-19C60683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529CE65A-D100-4BE7-89AF-086B58B5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29C13189-3105-404C-8FA5-C5007EF4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ABDF9333-55A3-4296-8E61-EC4B54E9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739D4E6D-F466-4FFB-8E56-0E1F8E6A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6238913A-080D-48F9-B417-B469ACAB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E022B29D-05FE-4C8B-BD5A-382DAF30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E91315E0-5864-49E5-9488-AD51CB1B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B71A8302-3C5F-44B8-AB3E-70913BEB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98113764-2EE1-4649-A0D8-DB1B1A61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F6875270-A8C4-47D6-BA59-C36517FE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A49280A2-BCA3-4721-92B0-B6A528AF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E370D2B4-9D31-4A29-8560-301704F4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B5A7D917-E97D-4EAC-A7B7-9BC9488B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5376C002-38EC-4CE6-9326-A9157091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88DE8027-2C48-45FB-88C1-5C77DD4F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3D24B969-66D3-434D-8534-4E0DEAC2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C5520681-B0C9-4CE9-8B2D-1A9CF139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3B81CB28-A52F-4FB0-AE07-18520D2C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2B1B473F-A742-4DF8-A0A7-8A5B0D7D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B92926F3-8119-45F9-8B07-D678F5EF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E8378CB0-D3DD-46AE-A234-53A61AB7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52EA2AB3-0B57-47E5-90DB-4847C664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A93BA1DA-F6F1-4666-9603-672F3F26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1B8FB0B4-9A1D-45F3-9E2A-B186BD1B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14AB604C-D320-48DD-A6EB-FE4BCBD5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78956FFF-0211-4E37-B6D5-D70F1C6C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5A2477FB-47AA-4EA6-BB84-67934702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0686F2BB-3E6A-4DB9-8AC2-7408D2B6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B25A363A-C94C-4974-9ED5-2A0131AF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CE24C9FE-939F-49A2-AEC7-6094DF80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E85BEE1D-0187-451B-8821-CE4CB14D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872C1FCE-E627-4546-9511-ADA90C98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5919820B-8038-4BB7-9E98-B8D789BE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FAC1A83D-E1FF-4B8A-AB92-9C86E140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386FA6D1-00A0-4D24-BEB7-2DB2F8BB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8C57C089-FA02-4459-9D3B-5A212156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0F13E41C-82B9-49E2-9515-B669EF9EA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0C388770-7ABC-47EF-B917-68F40CAF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9B5CA06E-A765-4A8D-B4FC-70EC5341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7E7918F0-B57D-4DC8-A0F3-04576D87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73C7C211-ED14-40FA-A6FA-F3A63042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680D1C39-F6EE-4B70-BE28-2E75C53F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904F7832-97BD-49A2-9071-C732FD47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A0120697-8DCE-465F-AD8B-D8E2D2AF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8DF9E1C7-2368-43FF-8A0C-773C55E0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B00E9C90-2B0D-4DFE-A722-DC028C97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C5BA7CE2-2262-4419-9BD1-1A96A2A6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E9B2D0AF-3812-4612-8DC2-80A243BE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42FC5FC1-108C-4BD8-838C-FD6B3542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44304C5B-4E6F-403E-82C3-52553B37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8B338147-B845-41D6-8143-6C491A78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ABB33355-986F-4B4D-9817-14160699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36B52380-1F2A-4124-AF1A-9020CCE6B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85C2BBDF-9CD8-49B8-B219-DBD81483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78AAB3A6-300D-4322-AE50-5ED928BB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CA810B3-C9A5-4C55-93DA-0E6C72E5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DC369B94-3286-49D8-8EBC-07AC7855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682195F-024F-4FA6-92CC-89ED9662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53C4231E-8528-415F-BE44-906683AF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BEB6953C-09F1-4FEC-A838-9F414D0D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C269A1AE-2648-4CE9-9613-402BBA1E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291C75C-8F0F-4C75-B23C-F25A24D5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2F2B2539-4189-4002-92A3-4C272E79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DC331473-BDE5-4E37-8EB5-D30D5AED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9A0F60CA-4387-44C6-8B89-53BC7168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4D59B076-3254-4B79-820E-2B1C9BE9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801BB95D-55BF-4F0A-8BF9-4CE0CCEE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344AF61-3585-4691-863E-924D70964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00726615-B2C5-433E-BCFB-9CAC3CF2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6B150397-3D7D-4B96-A8DE-B6FA858B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BEE6141A-CCA8-46BE-8E52-7507AC41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01D2EE1D-F3BF-46D8-87C5-2AFE0C82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B9549B68-EBB1-499A-8BF5-23B0AEEC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E85E3185-9C66-47F8-B288-EA312208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9F65457B-8618-4676-A78E-D52F3D9F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C9BB2011-DE1A-4493-828D-2D186CE4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B25ED790-873F-4EA3-993D-13D25AC2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DEF50E72-1809-4C81-93FD-A3B0111F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2EE0375C-18D2-46EB-A395-6D30356E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94626857-4357-4726-8E88-C7F6E661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C5B5C9FA-EB64-4970-AAC9-899177B0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D1928A2-ABA1-4508-9945-303E0805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CA841122-E56B-4D5E-A217-6770FF39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7A04DBF8-168B-4EED-947A-0496B02B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52813627-04A5-4269-A7A3-ACEC125C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DE96FD92-5447-4F45-8547-2CA463CF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05079B01-3F84-4D6E-B6E6-C1CDAA31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B88BC552-61D2-474C-91F2-F82E1540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7EF96644-0CE3-45E1-ADD9-75F703AA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EE694CDC-E15A-41CA-A570-431BD316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A8500E48-32D0-4864-A649-503A273C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433D8BF3-AB68-4F25-A9DE-68F35D66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A4769A60-23D2-477B-B978-07B50C1D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D6014946-40B5-492C-8678-79984F94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FAD663E0-3633-4E89-9B5C-BFE1B5CA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ABD8D002-7D03-48D5-9068-BD7A63CB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A1771CE4-DE96-484C-AF59-AE8A7DC1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0CDD1F14-D4EA-4078-AF5D-81AD2D2B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9561F381-E53E-469D-A29C-053BF58A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CFEEC42-3AC2-45C1-ABF2-65989DB1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612BAC60-1EF9-4BD4-B2B6-BAD5BD26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E8E68CB2-4B28-485D-A7B6-6BC92948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C06CEF97-3483-455F-ACCA-3304A81C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BB982B62-A4BE-4A86-9144-DF9D922C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D29DC1BA-1573-4EC4-AEDE-F2E8FA0F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169633D9-56B7-43DB-97F9-94FB2C5A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3916146D-F25C-4480-B1AA-08A1D519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B58B24EF-E680-44A8-AA2B-E8AA48F6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45A808AA-C073-46E4-BA09-0CBFDC90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837FF389-25AF-4A2B-9A10-A1A62113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AEA2DA4F-EFEA-4FFB-ADA1-853AB899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CF5AA7EE-86AD-4B82-BB70-2FE180B5E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3BC6777E-EAF4-4D1F-BD86-3C047D76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16F74C15-FA75-4792-85E2-BBA7AB6D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D623C644-87D4-4B04-9B1B-9E2BD417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33577C5-5159-4490-854A-C29CDAF0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531B9465-2FC0-4271-A39E-93EFE574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E3DE144B-1414-463E-B161-8BB9089F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377E18EF-18D4-4AFF-8C07-520BEED0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B8196A18-2F60-46BB-A7CD-7BCA2007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D5B8A69F-FE00-4A3D-9DB0-C496C67F2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38A0F1F4-031B-475C-9879-68F44266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5C1AAA10-6967-48FB-A0AE-586E2F0C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CBB1870E-26C3-43D3-A201-D823D080B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FDACCA9C-83BF-4F38-8FB1-C331672B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32C57DC8-9E33-4AAB-907B-9FDDB77F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BEAC2273-FF0D-4C70-9235-03D5C5949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5EB0710-5C12-41AC-BE4E-584FDF9B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372CFAC7-7D7C-4FCF-93D3-D34ED6A4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E8C0401C-6D15-4B02-800D-AFAF3138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9E9C8072-68C0-4B36-A09E-F24298B7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2F56922F-C6C9-490C-BCE0-1B70FA9A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992FB5E3-2291-471B-BC3F-E1DA609D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8F4FD3F8-B791-421B-B404-99A64878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CA377511-EB96-4B9B-8224-38B31A81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8FAF3C38-F73A-4B06-8B63-09FC2465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B0AB258D-93F9-401F-8711-AD6DE115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31689732-1FBE-4E0A-B2BA-9DFCC1D0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A62321AC-3C4D-4736-9A7C-8D81EC6E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420777D9-9ECF-4702-9B2C-76EA11A7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AD5AB831-8B0C-4758-BAB3-58785CAC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41B0DF95-0086-4C87-BCD6-DD8D7F5B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0F0F2DD1-E6EF-4218-9C5F-7277B823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1C96C466-B781-44E8-B89F-5EF114A51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876C8C08-91D7-471B-A3F7-376879D4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90014A4B-533D-4665-A242-34A736A9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2ED913D1-5D57-46F2-9099-ADDCBD07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38D6B815-05E6-4C61-A92D-8D937502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EE14A6E0-C08F-4530-902D-73D73DC8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987AFA17-7764-4618-9B89-63648713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E6996CB2-72BF-4E37-B872-28B56783F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380F0A12-5581-46D4-830A-6C418D07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80814E71-A30D-47C5-BA5D-51B68EEF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44960083-46D8-4F89-9695-1A6A2E95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248BFC5D-2486-4C50-846D-022015E78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29408E52-77E5-4DBF-9576-078AABF0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F6713A57-6B9E-4CDD-B96E-A8096390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41F8346F-3D12-4E3E-A88F-3F723DC7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1C435796-51AE-484A-BB0D-25A24D9F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DEB1BE35-BFBA-445E-8E7A-812AD1274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8C8BB39A-708B-4F65-B592-A5F33A30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421FF9E1-8B6C-476E-BA0C-35B23B9C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992395D8-73F9-43DE-A842-432615B2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81B3195F-FEF1-42DF-92C0-D85FDD3C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4ED95863-A9A9-4551-837B-988936FB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E03CD661-804A-4B38-92F5-45C44DAF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28786137-F83B-4D8E-A3B3-EDE2E42F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85F5C4EE-484A-4896-858F-3ACBB49B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EE03E1FB-F92C-4AD4-A247-9C248318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33CA2A57-9CA1-4F1E-BFBD-ECA3CDDC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0D978677-E079-4C88-AECB-27B4FAC84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D3F5167F-A955-4370-AE83-78F7DEB3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B9D4AAA0-2F57-47F8-8058-BF85758C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7712CC20-B5F6-4001-821F-18827EA0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B52490BC-7EFF-4D75-BB4E-5440E439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2B9176D5-C28C-470F-86A4-856BCEAF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C688845B-E07A-44E8-8B66-2FFCC894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2A80E08B-25C3-44B1-9A88-FAE01FE1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0E89EEEC-AF9D-452E-82BB-B85369A6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5C35DD60-EA44-48A3-BA6B-DFAB110B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91DEBC6C-E728-4C8F-BB50-15CF72022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297D236B-33E4-4AEC-916D-F72C62C9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4A867D29-EF22-4E9B-8487-B5D59291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5C57BDE3-0DD1-4C46-A522-63F42112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1622A6BD-D3E1-446E-A001-95350395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67519AD6-1213-4C70-80EB-57C173E0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7A591BCF-893A-4117-BAE4-A7C02EB8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A45421C9-7AD6-4BCB-8892-137B6490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5B4AB92E-B968-439D-B6CD-605930EB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C52E9203-391C-4859-ADD3-32248BA4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5655A11C-4DCA-4305-8924-2A1AF946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162C3B74-9A7B-421F-8535-841F750A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A1532180-2759-40A8-B4B2-062D8490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E12E7244-2435-4703-B931-A30D9390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FFAD8121-3B8D-436E-B817-9E7275E3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8FB65B60-8A59-42BF-8BE9-283C8F87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185AD2C1-5F4C-464C-A0CB-C2A0819A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6652F188-E20E-4920-8116-FC19B2EF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A85653B7-E7F4-452F-9B0C-8B12EA88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2F4F44A8-E097-4662-BE76-37B84B01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863BD89A-A0FC-400D-A138-5EBE16BF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5001FDE1-15AB-4D8A-A5D2-D9B2CF6C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5CDE5B4B-17DE-4EDD-B8AF-686C992D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71697042-1816-4914-ABFA-621F19D0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38B85891-B930-492A-B158-3ADD3251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B463FB6B-9134-4B82-AA85-82BAD44A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B3F81C37-DA9D-4F65-B3AA-E014863B5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AAB30A8C-1778-49C2-A245-D9D02FF5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C3CB732F-5A9F-4CA9-A6F7-A54C5C7B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0B848EA8-27AA-45DE-B45C-A05B86D2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E7DA0596-8BA8-41A1-AF7E-68EC28FE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94F96CCA-CBAB-4ACD-9D61-61AB62E6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EEA004EE-7BCB-4368-AAC4-03139568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574D010E-AA92-4AF0-9E2C-3C00B2325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7AE9783A-F4CB-480B-8A62-D835ADB9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5F4DF651-25E9-4F03-9CD3-573E705C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BC8C4FDA-61E6-43D7-B82F-F5667599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1E2DC8A8-7C76-4AF8-A2D0-617C70F5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3E9229C5-A9C1-4885-9FBA-AF49D269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09DFEF5C-D388-4892-9E60-4A4CD0D0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616F6959-2A15-4302-8726-243C41E6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85C2D838-E528-4DEA-9275-660CECAB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93AE9FC2-8E0E-4AF4-A624-2AF4022C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81FFBEA5-3025-44AF-A445-02073AEE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362F1762-395E-4433-9183-2B2ED97A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6E86478B-0F20-4F94-945D-357EFE25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26AF9227-0A1A-49D4-8E27-093FB01F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DE701129-4261-4C54-898F-84819548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43FBB0F8-DC2B-43B8-8225-EA2630CC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5D4C8798-1F93-43FD-9945-E5ED9A31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7E8C68B0-A7EF-4C74-9962-342A5F92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B05F0F52-770D-4F2B-A016-C1F88B80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63F5A3E1-F22E-48B8-BCF3-41CD485D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CF6D639F-E0F7-42CB-A0C9-4B8DE11B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85E3B8A6-C313-4AD3-8436-DEBE2F5D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7EBCDD7E-C640-4E4A-A8D8-1061AA4E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1AC49223-F4AA-45DC-873E-2EDF5415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B1325CC5-6F9B-4D45-909A-2D6111C0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407926FE-FD90-418F-8BA6-C003EF5B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0A8C3463-D3BC-416A-8E73-CE97DBE0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6A1DADBA-0A70-468B-B95C-60159E39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A7379561-66B1-4E82-A574-174C238A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066128A3-45B6-4089-A8FF-66FBD4B4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B109D960-01BC-494F-A82F-6C0028162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FAE3AB9A-875A-49CF-B5DB-44F67A08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7AB9FC0D-BC3D-4FFC-95B7-F658E51C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D32FB207-795C-4750-975D-6A2AC459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51F42BB6-B392-4CEE-9A16-25BD0BAA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6A1E4E64-944A-4CE6-BFDE-7D7ACA25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FFD78A13-ECD8-4D02-9C50-F430EE7C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1EDBF892-71F0-4175-9342-51188627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05987B9B-6591-4199-885F-319F22FA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92F61991-1FCB-499A-99BD-DF58F413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20AD4893-78AC-4BBE-B298-EB648563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A0EC5E13-D00E-4225-9F7F-4EDC9E7B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6F2388F6-8F2E-4144-9B52-8B17C1FA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D9FC2A05-E451-47A4-A179-CF7AE607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C63D5AE0-256E-42B3-A4F3-AAC5324A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7ECF030F-9A53-4006-9381-2C0E8387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840D950A-86EC-4B53-AC00-0A97360A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8CAB8EF4-D8F3-46CE-81EF-D5CB3BC8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B8D516D2-2248-44D0-8BA1-4DEB6915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E4C1AB9D-FA27-418C-A1FF-34D634DC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35CE0695-1974-411F-A105-3134A6AD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806F193D-2CD9-401E-AAA9-19E63EB1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C311D721-C437-4325-B9DD-E498EBDA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AE92D96B-67CD-40D6-AC6E-4073F572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D898A381-1D06-4FC9-A776-5BCBEA1C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96C44FE1-2FF4-4DDD-BD1A-0DA45D76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8372C8DA-6925-4560-9CDC-9BA9106AB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5ADB1F78-1BCE-4B9D-9977-92EA692B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D2311EFD-C4B8-4198-83C0-4EC938E6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A5256098-BEA0-44C6-902A-95B77781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31C79056-CFBA-4B72-8891-B3068482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8A8EA-3377-4920-9BAE-B3868C042A48}">
  <dimension ref="A1:V58"/>
  <sheetViews>
    <sheetView showGridLines="0" tabSelected="1" workbookViewId="0">
      <selection activeCell="O43" sqref="O43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1" t="s">
        <v>5</v>
      </c>
      <c r="G5" s="13"/>
      <c r="H5" s="11" t="s">
        <v>6</v>
      </c>
      <c r="I5" s="13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25237.531999999999</v>
      </c>
      <c r="C8" s="27">
        <v>24482.960999999999</v>
      </c>
      <c r="D8" s="26">
        <v>62181.639000000003</v>
      </c>
      <c r="E8" s="27">
        <v>29884.04</v>
      </c>
      <c r="F8" s="28">
        <v>34383.559000000001</v>
      </c>
      <c r="G8" s="29">
        <v>20268.695</v>
      </c>
      <c r="H8" s="28">
        <v>56139.141000000003</v>
      </c>
      <c r="I8" s="29">
        <v>23423.678</v>
      </c>
      <c r="J8" s="28">
        <f t="shared" ref="J8:K13" si="0">+((H8*100/F8)-100)</f>
        <v>63.27321147877683</v>
      </c>
      <c r="K8" s="30">
        <f t="shared" si="0"/>
        <v>15.565792469618785</v>
      </c>
      <c r="L8" s="28">
        <f t="shared" ref="L8:M13" si="1">+((H8*100/B8)-100)</f>
        <v>122.44307010685517</v>
      </c>
      <c r="M8" s="31">
        <f t="shared" si="1"/>
        <v>-4.3266131086023449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790.56700000000001</v>
      </c>
      <c r="C9" s="36">
        <v>34.299999999999997</v>
      </c>
      <c r="D9" s="35">
        <v>6607.3909999999996</v>
      </c>
      <c r="E9" s="36">
        <v>385.36400000000003</v>
      </c>
      <c r="F9" s="37">
        <v>3740.2730000000001</v>
      </c>
      <c r="G9" s="38">
        <v>400.93900000000002</v>
      </c>
      <c r="H9" s="37">
        <v>4387.7730000000001</v>
      </c>
      <c r="I9" s="39">
        <v>774.71100000000001</v>
      </c>
      <c r="J9" s="40">
        <f>+((H9*100/F9)-100)</f>
        <v>17.311570572522371</v>
      </c>
      <c r="K9" s="41">
        <f>+((I9*100/G9)-100)</f>
        <v>93.224156293101942</v>
      </c>
      <c r="L9" s="40">
        <f>+((H9*100/B9)-100)</f>
        <v>455.01595690181853</v>
      </c>
      <c r="M9" s="42">
        <f>+((I9*100/C9)-100)</f>
        <v>2158.632653061225</v>
      </c>
      <c r="N9" s="32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4799.6779999999999</v>
      </c>
      <c r="C10" s="48">
        <v>457.36</v>
      </c>
      <c r="D10" s="47">
        <v>5609.0010000000002</v>
      </c>
      <c r="E10" s="48">
        <v>2623.9790000000003</v>
      </c>
      <c r="F10" s="49">
        <v>2797.4809999999998</v>
      </c>
      <c r="G10" s="38">
        <v>304.49400000000003</v>
      </c>
      <c r="H10" s="49">
        <v>3844.8329999999996</v>
      </c>
      <c r="I10" s="50">
        <v>1968.4779999999998</v>
      </c>
      <c r="J10" s="40">
        <f>+((H10*100/F10)-100)</f>
        <v>37.439110399677418</v>
      </c>
      <c r="K10" s="41">
        <f t="shared" si="0"/>
        <v>546.47513579906331</v>
      </c>
      <c r="L10" s="40">
        <f t="shared" si="1"/>
        <v>-19.893938718389023</v>
      </c>
      <c r="M10" s="42">
        <f t="shared" si="1"/>
        <v>330.4001224418401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15310.43</v>
      </c>
      <c r="C11" s="48">
        <v>21433.911</v>
      </c>
      <c r="D11" s="47">
        <v>43482.875</v>
      </c>
      <c r="E11" s="48">
        <v>24279.719000000001</v>
      </c>
      <c r="F11" s="49">
        <v>24662.067999999999</v>
      </c>
      <c r="G11" s="38">
        <v>19011.018</v>
      </c>
      <c r="H11" s="49">
        <v>40552.160000000003</v>
      </c>
      <c r="I11" s="50">
        <v>18694.473999999998</v>
      </c>
      <c r="J11" s="53">
        <f t="shared" si="0"/>
        <v>64.431303976617073</v>
      </c>
      <c r="K11" s="54">
        <f t="shared" si="0"/>
        <v>-1.6650554957130765</v>
      </c>
      <c r="L11" s="55">
        <f t="shared" si="1"/>
        <v>164.8662382441251</v>
      </c>
      <c r="M11" s="56">
        <f t="shared" si="1"/>
        <v>-12.78085459998411</v>
      </c>
      <c r="N11" s="32"/>
      <c r="O11" s="14"/>
      <c r="P11" s="51"/>
      <c r="Q11" s="51"/>
    </row>
    <row r="12" spans="1:22" x14ac:dyDescent="0.25">
      <c r="A12" s="52" t="s">
        <v>15</v>
      </c>
      <c r="B12" s="47">
        <v>2241.91</v>
      </c>
      <c r="C12" s="48">
        <v>1131.8</v>
      </c>
      <c r="D12" s="47">
        <v>4942.0280000000002</v>
      </c>
      <c r="E12" s="48">
        <v>247.77300000000002</v>
      </c>
      <c r="F12" s="49">
        <v>2124.2170000000001</v>
      </c>
      <c r="G12" s="38">
        <v>175.214</v>
      </c>
      <c r="H12" s="49">
        <v>5164.482</v>
      </c>
      <c r="I12" s="50">
        <v>1089.9549999999999</v>
      </c>
      <c r="J12" s="53">
        <f t="shared" si="0"/>
        <v>143.12403111358208</v>
      </c>
      <c r="K12" s="54">
        <f t="shared" si="0"/>
        <v>522.0707249420708</v>
      </c>
      <c r="L12" s="55">
        <f t="shared" si="1"/>
        <v>130.36080841782231</v>
      </c>
      <c r="M12" s="56">
        <f t="shared" si="1"/>
        <v>-3.6972079872768973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2094.9470000000001</v>
      </c>
      <c r="C13" s="48">
        <v>1425.59</v>
      </c>
      <c r="D13" s="47">
        <v>1540.3440000000001</v>
      </c>
      <c r="E13" s="48">
        <v>2347.2049999999999</v>
      </c>
      <c r="F13" s="49">
        <v>988.72500000000002</v>
      </c>
      <c r="G13" s="38">
        <v>377.03</v>
      </c>
      <c r="H13" s="49">
        <v>2189.893</v>
      </c>
      <c r="I13" s="50">
        <v>896.06</v>
      </c>
      <c r="J13" s="36">
        <f t="shared" si="0"/>
        <v>121.48656097499304</v>
      </c>
      <c r="K13" s="58">
        <f t="shared" si="0"/>
        <v>137.66278545473835</v>
      </c>
      <c r="L13" s="36">
        <f t="shared" si="1"/>
        <v>4.5321432952718936</v>
      </c>
      <c r="M13" s="59">
        <f t="shared" si="1"/>
        <v>-37.144620823658975</v>
      </c>
      <c r="N13" s="32"/>
    </row>
    <row r="14" spans="1:22" x14ac:dyDescent="0.25">
      <c r="A14" s="60" t="s">
        <v>17</v>
      </c>
      <c r="B14" s="47">
        <v>0</v>
      </c>
      <c r="C14" s="48">
        <v>0</v>
      </c>
      <c r="D14" s="47">
        <v>0</v>
      </c>
      <c r="E14" s="48">
        <v>0</v>
      </c>
      <c r="F14" s="49">
        <v>70.795000000000002</v>
      </c>
      <c r="G14" s="61">
        <v>0</v>
      </c>
      <c r="H14" s="49">
        <v>0</v>
      </c>
      <c r="I14" s="62">
        <v>0</v>
      </c>
      <c r="J14" s="36" t="s">
        <v>18</v>
      </c>
      <c r="K14" s="58" t="s">
        <v>18</v>
      </c>
      <c r="L14" s="36" t="s">
        <v>18</v>
      </c>
      <c r="M14" s="59" t="s">
        <v>18</v>
      </c>
      <c r="N14" s="32"/>
      <c r="O14" s="14"/>
      <c r="P14" s="51"/>
      <c r="Q14" s="51"/>
    </row>
    <row r="15" spans="1:22" s="33" customFormat="1" x14ac:dyDescent="0.25">
      <c r="A15" s="63" t="s">
        <v>19</v>
      </c>
      <c r="B15" s="64">
        <v>17.939</v>
      </c>
      <c r="C15" s="65">
        <v>0</v>
      </c>
      <c r="D15" s="64">
        <v>381.20299999999997</v>
      </c>
      <c r="E15" s="65">
        <v>276.52999999999997</v>
      </c>
      <c r="F15" s="64">
        <v>19.638999999999999</v>
      </c>
      <c r="G15" s="65">
        <v>101.655</v>
      </c>
      <c r="H15" s="66">
        <v>38.5</v>
      </c>
      <c r="I15" s="39">
        <v>163.86</v>
      </c>
      <c r="J15" s="67">
        <f t="shared" ref="J15:K28" si="2">+((H15*100/F15)-100)</f>
        <v>96.038494831712427</v>
      </c>
      <c r="K15" s="68">
        <f t="shared" si="2"/>
        <v>61.192267965176342</v>
      </c>
      <c r="L15" s="67">
        <f t="shared" ref="L15:M29" si="3">+((H15*100/B15)-100)</f>
        <v>114.61619934221528</v>
      </c>
      <c r="M15" s="69" t="s">
        <v>18</v>
      </c>
      <c r="N15" s="32"/>
      <c r="O15" s="70"/>
      <c r="P15" s="70"/>
      <c r="Q15" s="70"/>
      <c r="R15" s="70"/>
      <c r="S15" s="70"/>
    </row>
    <row r="16" spans="1:22" x14ac:dyDescent="0.25">
      <c r="A16" s="46" t="s">
        <v>13</v>
      </c>
      <c r="B16" s="71">
        <v>0</v>
      </c>
      <c r="C16" s="72">
        <v>0</v>
      </c>
      <c r="D16" s="71">
        <v>286.53899999999999</v>
      </c>
      <c r="E16" s="73">
        <v>0</v>
      </c>
      <c r="F16" s="71">
        <v>0</v>
      </c>
      <c r="G16" s="72">
        <v>51.94</v>
      </c>
      <c r="H16" s="74">
        <v>0</v>
      </c>
      <c r="I16" s="39">
        <v>0</v>
      </c>
      <c r="J16" s="40" t="s">
        <v>18</v>
      </c>
      <c r="K16" s="41" t="s">
        <v>18</v>
      </c>
      <c r="L16" s="75" t="s">
        <v>18</v>
      </c>
      <c r="M16" s="42" t="s">
        <v>18</v>
      </c>
      <c r="N16" s="32"/>
      <c r="O16" s="14"/>
      <c r="P16" s="51"/>
      <c r="Q16" s="51"/>
    </row>
    <row r="17" spans="1:19" x14ac:dyDescent="0.25">
      <c r="A17" s="57" t="s">
        <v>14</v>
      </c>
      <c r="B17" s="76">
        <v>17.939</v>
      </c>
      <c r="C17" s="77">
        <v>0</v>
      </c>
      <c r="D17" s="76">
        <v>94.664000000000001</v>
      </c>
      <c r="E17" s="78">
        <v>276.52999999999997</v>
      </c>
      <c r="F17" s="76">
        <v>19.638999999999999</v>
      </c>
      <c r="G17" s="77">
        <v>49.715000000000003</v>
      </c>
      <c r="H17" s="79">
        <v>38.5</v>
      </c>
      <c r="I17" s="80">
        <v>163.86</v>
      </c>
      <c r="J17" s="36">
        <f t="shared" si="2"/>
        <v>96.038494831712427</v>
      </c>
      <c r="K17" s="58">
        <f t="shared" si="2"/>
        <v>229.59871266217436</v>
      </c>
      <c r="L17" s="36">
        <f t="shared" si="3"/>
        <v>114.61619934221528</v>
      </c>
      <c r="M17" s="59" t="s">
        <v>18</v>
      </c>
      <c r="N17" s="32"/>
      <c r="O17" s="14"/>
      <c r="P17" s="51"/>
      <c r="Q17" s="51"/>
    </row>
    <row r="18" spans="1:19" s="33" customFormat="1" x14ac:dyDescent="0.25">
      <c r="A18" s="63" t="s">
        <v>20</v>
      </c>
      <c r="B18" s="26">
        <v>1884.8889999999999</v>
      </c>
      <c r="C18" s="27">
        <v>3456.7400000000002</v>
      </c>
      <c r="D18" s="26">
        <v>3784.482</v>
      </c>
      <c r="E18" s="27">
        <v>1061.94</v>
      </c>
      <c r="F18" s="26">
        <v>1075.046</v>
      </c>
      <c r="G18" s="81">
        <v>3071.73</v>
      </c>
      <c r="H18" s="28">
        <v>3033.9189999999999</v>
      </c>
      <c r="I18" s="39">
        <v>1235.2149999999999</v>
      </c>
      <c r="J18" s="67">
        <f t="shared" si="2"/>
        <v>182.21294716691187</v>
      </c>
      <c r="K18" s="68">
        <f t="shared" si="2"/>
        <v>-59.787644096323575</v>
      </c>
      <c r="L18" s="67">
        <f t="shared" si="3"/>
        <v>60.960088365946206</v>
      </c>
      <c r="M18" s="69">
        <f t="shared" si="3"/>
        <v>-64.266476506766494</v>
      </c>
      <c r="N18" s="32"/>
      <c r="O18" s="70"/>
      <c r="P18" s="70"/>
      <c r="Q18" s="70"/>
      <c r="R18" s="70"/>
      <c r="S18" s="70"/>
    </row>
    <row r="19" spans="1:19" x14ac:dyDescent="0.25">
      <c r="A19" s="46" t="s">
        <v>13</v>
      </c>
      <c r="B19" s="35">
        <v>181.88</v>
      </c>
      <c r="C19" s="36">
        <v>0</v>
      </c>
      <c r="D19" s="35">
        <v>642.46500000000003</v>
      </c>
      <c r="E19" s="36">
        <v>0</v>
      </c>
      <c r="F19" s="35">
        <v>524.04700000000003</v>
      </c>
      <c r="G19" s="82">
        <v>0</v>
      </c>
      <c r="H19" s="37">
        <v>1546.133</v>
      </c>
      <c r="I19" s="39">
        <v>0</v>
      </c>
      <c r="J19" s="40">
        <f t="shared" si="2"/>
        <v>195.03708636820744</v>
      </c>
      <c r="K19" s="41" t="s">
        <v>18</v>
      </c>
      <c r="L19" s="40">
        <f t="shared" si="3"/>
        <v>750.08412139872451</v>
      </c>
      <c r="M19" s="42" t="s">
        <v>18</v>
      </c>
      <c r="N19" s="32"/>
      <c r="O19" s="14"/>
      <c r="P19" s="51"/>
      <c r="Q19" s="51"/>
    </row>
    <row r="20" spans="1:19" x14ac:dyDescent="0.25">
      <c r="A20" s="52" t="s">
        <v>14</v>
      </c>
      <c r="B20" s="47">
        <v>681.70100000000002</v>
      </c>
      <c r="C20" s="83">
        <v>1696.52</v>
      </c>
      <c r="D20" s="47">
        <v>1675.001</v>
      </c>
      <c r="E20" s="48">
        <v>116.62</v>
      </c>
      <c r="F20" s="47">
        <v>334.09900000000005</v>
      </c>
      <c r="G20" s="83">
        <v>140.22999999999999</v>
      </c>
      <c r="H20" s="49">
        <v>1089.9059999999999</v>
      </c>
      <c r="I20" s="50">
        <v>28.094999999999999</v>
      </c>
      <c r="J20" s="53">
        <f t="shared" si="2"/>
        <v>226.22246699331629</v>
      </c>
      <c r="K20" s="54">
        <f t="shared" si="2"/>
        <v>-79.965057405690658</v>
      </c>
      <c r="L20" s="55">
        <f t="shared" si="3"/>
        <v>59.880358104212831</v>
      </c>
      <c r="M20" s="56">
        <f t="shared" si="3"/>
        <v>-98.343962935892293</v>
      </c>
      <c r="N20" s="32"/>
      <c r="O20" s="14"/>
      <c r="P20" s="51"/>
      <c r="Q20" s="51"/>
    </row>
    <row r="21" spans="1:19" x14ac:dyDescent="0.25">
      <c r="A21" s="57" t="s">
        <v>21</v>
      </c>
      <c r="B21" s="76">
        <v>1021.308</v>
      </c>
      <c r="C21" s="78">
        <v>1760.22</v>
      </c>
      <c r="D21" s="47">
        <v>1467.0160000000001</v>
      </c>
      <c r="E21" s="48">
        <v>945.32</v>
      </c>
      <c r="F21" s="47">
        <v>216.9</v>
      </c>
      <c r="G21" s="83">
        <v>2931.5</v>
      </c>
      <c r="H21" s="49">
        <v>397.88</v>
      </c>
      <c r="I21" s="62">
        <v>1207.1199999999999</v>
      </c>
      <c r="J21" s="84">
        <f t="shared" si="2"/>
        <v>83.43937298294145</v>
      </c>
      <c r="K21" s="85">
        <f t="shared" si="2"/>
        <v>-58.822445846836096</v>
      </c>
      <c r="L21" s="86">
        <f t="shared" si="3"/>
        <v>-61.04211462164205</v>
      </c>
      <c r="M21" s="87">
        <f t="shared" si="3"/>
        <v>-31.422208587562935</v>
      </c>
      <c r="N21" s="32"/>
      <c r="O21" s="14"/>
      <c r="P21" s="51"/>
      <c r="Q21" s="51"/>
    </row>
    <row r="22" spans="1:19" x14ac:dyDescent="0.25">
      <c r="A22" s="88" t="s">
        <v>22</v>
      </c>
      <c r="B22" s="35">
        <v>22.245000000000001</v>
      </c>
      <c r="C22" s="36">
        <v>155.91999999999999</v>
      </c>
      <c r="D22" s="71">
        <v>652.38300000000004</v>
      </c>
      <c r="E22" s="73">
        <v>0</v>
      </c>
      <c r="F22" s="71">
        <v>90.997</v>
      </c>
      <c r="G22" s="72">
        <v>1.41</v>
      </c>
      <c r="H22" s="74">
        <v>157.042</v>
      </c>
      <c r="I22" s="39">
        <v>0</v>
      </c>
      <c r="J22" s="89">
        <f t="shared" si="2"/>
        <v>72.579315801619828</v>
      </c>
      <c r="K22" s="41" t="s">
        <v>18</v>
      </c>
      <c r="L22" s="90">
        <f t="shared" si="3"/>
        <v>605.96538547988314</v>
      </c>
      <c r="M22" s="42" t="s">
        <v>18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4</v>
      </c>
      <c r="C23" s="83">
        <v>0</v>
      </c>
      <c r="D23" s="47">
        <v>228.43199999999999</v>
      </c>
      <c r="E23" s="48">
        <v>1057.173</v>
      </c>
      <c r="F23" s="47">
        <v>177.62</v>
      </c>
      <c r="G23" s="83">
        <v>128.46</v>
      </c>
      <c r="H23" s="49">
        <v>162.76300000000001</v>
      </c>
      <c r="I23" s="50">
        <v>82.7</v>
      </c>
      <c r="J23" s="91">
        <f>+((H23*100/F23)-100)</f>
        <v>-8.3644859813084054</v>
      </c>
      <c r="K23" s="54">
        <f t="shared" si="2"/>
        <v>-35.621983496808355</v>
      </c>
      <c r="L23" s="92">
        <f t="shared" si="3"/>
        <v>3969.0750000000003</v>
      </c>
      <c r="M23" s="56" t="s">
        <v>18</v>
      </c>
      <c r="N23" s="32"/>
      <c r="O23" s="14"/>
      <c r="P23" s="51"/>
      <c r="Q23" s="51"/>
    </row>
    <row r="24" spans="1:19" x14ac:dyDescent="0.25">
      <c r="A24" s="52" t="s">
        <v>24</v>
      </c>
      <c r="B24" s="47">
        <v>673.21199999999999</v>
      </c>
      <c r="C24" s="83">
        <v>79.156999999999996</v>
      </c>
      <c r="D24" s="47">
        <v>1068.6600000000001</v>
      </c>
      <c r="E24" s="48">
        <v>1087.692</v>
      </c>
      <c r="F24" s="47">
        <v>166.178</v>
      </c>
      <c r="G24" s="83">
        <v>216.50200000000001</v>
      </c>
      <c r="H24" s="49">
        <v>512.12199999999996</v>
      </c>
      <c r="I24" s="50">
        <v>1015.196</v>
      </c>
      <c r="J24" s="91">
        <f t="shared" si="2"/>
        <v>208.17677430225422</v>
      </c>
      <c r="K24" s="54">
        <f t="shared" si="2"/>
        <v>368.90837036147474</v>
      </c>
      <c r="L24" s="92">
        <f t="shared" si="3"/>
        <v>-23.928569306548312</v>
      </c>
      <c r="M24" s="56">
        <f t="shared" si="3"/>
        <v>1182.5094432583348</v>
      </c>
      <c r="N24" s="32"/>
      <c r="O24" s="14"/>
      <c r="P24" s="51"/>
      <c r="Q24" s="51"/>
    </row>
    <row r="25" spans="1:19" x14ac:dyDescent="0.25">
      <c r="A25" s="52" t="s">
        <v>25</v>
      </c>
      <c r="B25" s="47">
        <v>1764.81</v>
      </c>
      <c r="C25" s="83">
        <v>1333.03</v>
      </c>
      <c r="D25" s="47">
        <v>655.15899999999999</v>
      </c>
      <c r="E25" s="48">
        <v>388.58</v>
      </c>
      <c r="F25" s="47">
        <v>894.79600000000005</v>
      </c>
      <c r="G25" s="83">
        <v>346.34199999999998</v>
      </c>
      <c r="H25" s="49">
        <v>1632.58</v>
      </c>
      <c r="I25" s="50">
        <v>483.64</v>
      </c>
      <c r="J25" s="91">
        <f t="shared" si="2"/>
        <v>82.452760182209119</v>
      </c>
      <c r="K25" s="54">
        <f t="shared" si="2"/>
        <v>39.642318864013021</v>
      </c>
      <c r="L25" s="92">
        <f t="shared" si="3"/>
        <v>-7.4925912704483721</v>
      </c>
      <c r="M25" s="56">
        <f t="shared" si="3"/>
        <v>-63.718746014718349</v>
      </c>
      <c r="N25" s="32"/>
      <c r="O25" s="14"/>
      <c r="P25" s="51"/>
      <c r="Q25" s="51"/>
    </row>
    <row r="26" spans="1:19" x14ac:dyDescent="0.25">
      <c r="A26" s="52" t="s">
        <v>26</v>
      </c>
      <c r="B26" s="47">
        <v>0</v>
      </c>
      <c r="C26" s="83">
        <v>0</v>
      </c>
      <c r="D26" s="47">
        <v>28.84</v>
      </c>
      <c r="E26" s="48">
        <v>0</v>
      </c>
      <c r="F26" s="47">
        <v>0</v>
      </c>
      <c r="G26" s="83">
        <v>0</v>
      </c>
      <c r="H26" s="49">
        <v>0</v>
      </c>
      <c r="I26" s="50">
        <v>0</v>
      </c>
      <c r="J26" s="91" t="s">
        <v>18</v>
      </c>
      <c r="K26" s="54" t="s">
        <v>18</v>
      </c>
      <c r="L26" s="92" t="s">
        <v>18</v>
      </c>
      <c r="M26" s="56" t="s">
        <v>18</v>
      </c>
      <c r="N26" s="32"/>
      <c r="O26" s="14"/>
      <c r="P26" s="51"/>
      <c r="Q26" s="51"/>
    </row>
    <row r="27" spans="1:19" x14ac:dyDescent="0.25">
      <c r="A27" s="52" t="s">
        <v>27</v>
      </c>
      <c r="B27" s="47">
        <v>341.21199999999999</v>
      </c>
      <c r="C27" s="83">
        <v>108.92</v>
      </c>
      <c r="D27" s="47">
        <v>1437.8510000000001</v>
      </c>
      <c r="E27" s="48">
        <v>51.36</v>
      </c>
      <c r="F27" s="47">
        <v>287.85000000000002</v>
      </c>
      <c r="G27" s="83">
        <v>0</v>
      </c>
      <c r="H27" s="49">
        <v>508.322</v>
      </c>
      <c r="I27" s="50">
        <v>0</v>
      </c>
      <c r="J27" s="92">
        <f t="shared" ref="J27:K30" si="4">+((H27*100/F27)-100)</f>
        <v>76.592669793295101</v>
      </c>
      <c r="K27" s="54" t="s">
        <v>18</v>
      </c>
      <c r="L27" s="92">
        <f t="shared" si="3"/>
        <v>48.975417042776911</v>
      </c>
      <c r="M27" s="56" t="s">
        <v>18</v>
      </c>
      <c r="N27" s="32"/>
      <c r="O27" s="14"/>
      <c r="P27" s="51"/>
      <c r="Q27" s="51"/>
    </row>
    <row r="28" spans="1:19" x14ac:dyDescent="0.25">
      <c r="A28" s="52" t="s">
        <v>28</v>
      </c>
      <c r="B28" s="47">
        <v>956.86500000000001</v>
      </c>
      <c r="C28" s="83">
        <v>497.976</v>
      </c>
      <c r="D28" s="47">
        <v>1231.01</v>
      </c>
      <c r="E28" s="48">
        <v>1583.21</v>
      </c>
      <c r="F28" s="47">
        <v>1397.4559999999999</v>
      </c>
      <c r="G28" s="83">
        <v>0</v>
      </c>
      <c r="H28" s="49">
        <v>739.80700000000002</v>
      </c>
      <c r="I28" s="50">
        <v>25.8</v>
      </c>
      <c r="J28" s="92">
        <f t="shared" si="4"/>
        <v>-47.060444121317595</v>
      </c>
      <c r="K28" s="54" t="s">
        <v>18</v>
      </c>
      <c r="L28" s="92">
        <f t="shared" si="3"/>
        <v>-22.684286707111241</v>
      </c>
      <c r="M28" s="56">
        <f t="shared" si="3"/>
        <v>-94.819027423008336</v>
      </c>
      <c r="N28" s="32"/>
      <c r="O28" s="14"/>
      <c r="P28" s="51"/>
      <c r="Q28" s="51"/>
    </row>
    <row r="29" spans="1:19" x14ac:dyDescent="0.25">
      <c r="A29" s="52" t="s">
        <v>29</v>
      </c>
      <c r="B29" s="47">
        <v>1929.104</v>
      </c>
      <c r="C29" s="48">
        <v>4184.9039999999995</v>
      </c>
      <c r="D29" s="47">
        <v>7196.6490000000003</v>
      </c>
      <c r="E29" s="48">
        <v>5977.0499999999993</v>
      </c>
      <c r="F29" s="47">
        <v>5833.9780000000001</v>
      </c>
      <c r="G29" s="83">
        <v>5432.7269999999999</v>
      </c>
      <c r="H29" s="49">
        <v>8582.2150000000001</v>
      </c>
      <c r="I29" s="50">
        <v>3612.3100000000004</v>
      </c>
      <c r="J29" s="92">
        <f t="shared" si="4"/>
        <v>47.107428241930279</v>
      </c>
      <c r="K29" s="54">
        <f t="shared" si="4"/>
        <v>-33.508346728999996</v>
      </c>
      <c r="L29" s="92">
        <f t="shared" si="3"/>
        <v>344.88088770745384</v>
      </c>
      <c r="M29" s="56">
        <f t="shared" si="3"/>
        <v>-13.682368818974084</v>
      </c>
      <c r="N29" s="32"/>
      <c r="O29" s="14"/>
      <c r="P29" s="51"/>
      <c r="Q29" s="51"/>
    </row>
    <row r="30" spans="1:19" x14ac:dyDescent="0.25">
      <c r="A30" s="93" t="s">
        <v>30</v>
      </c>
      <c r="B30" s="47">
        <v>0</v>
      </c>
      <c r="C30" s="48">
        <v>0</v>
      </c>
      <c r="D30" s="47">
        <v>0</v>
      </c>
      <c r="E30" s="48">
        <v>0</v>
      </c>
      <c r="F30" s="47">
        <v>3.24</v>
      </c>
      <c r="G30" s="83">
        <v>0</v>
      </c>
      <c r="H30" s="49">
        <v>0</v>
      </c>
      <c r="I30" s="50">
        <v>0</v>
      </c>
      <c r="J30" s="92" t="s">
        <v>18</v>
      </c>
      <c r="K30" s="54" t="s">
        <v>18</v>
      </c>
      <c r="L30" s="92" t="s">
        <v>18</v>
      </c>
      <c r="M30" s="56" t="s">
        <v>18</v>
      </c>
      <c r="N30" s="32"/>
      <c r="O30" s="14"/>
      <c r="P30" s="51"/>
      <c r="Q30" s="51"/>
    </row>
    <row r="31" spans="1:19" s="1" customFormat="1" x14ac:dyDescent="0.25">
      <c r="A31" s="94" t="s">
        <v>31</v>
      </c>
      <c r="B31" s="95">
        <v>32831.808000000005</v>
      </c>
      <c r="C31" s="96">
        <v>34299.608</v>
      </c>
      <c r="D31" s="97">
        <v>78846.308000000005</v>
      </c>
      <c r="E31" s="98">
        <v>41551.074999999997</v>
      </c>
      <c r="F31" s="99">
        <v>44330.359000000004</v>
      </c>
      <c r="G31" s="99">
        <v>28528.518000000004</v>
      </c>
      <c r="H31" s="99">
        <v>71506.410999999993</v>
      </c>
      <c r="I31" s="99">
        <v>30042.399000000001</v>
      </c>
      <c r="J31" s="99">
        <f>+((H31*100/F31)-100)</f>
        <v>61.303478277719307</v>
      </c>
      <c r="K31" s="99">
        <f>+((I31*100/G31)-100)</f>
        <v>5.3065532531342683</v>
      </c>
      <c r="L31" s="99">
        <f>+((H31*100/B31)-100)</f>
        <v>117.79614147353684</v>
      </c>
      <c r="M31" s="97">
        <f>+((I31*100/C31)-100)</f>
        <v>-12.411829896131763</v>
      </c>
    </row>
    <row r="32" spans="1:19" s="1" customFormat="1" x14ac:dyDescent="0.25">
      <c r="A32" s="100" t="s">
        <v>32</v>
      </c>
      <c r="B32" s="101"/>
      <c r="C32" s="101"/>
      <c r="D32" s="101"/>
      <c r="E32" s="101"/>
      <c r="F32" s="101"/>
      <c r="G32" s="101"/>
      <c r="H32" s="101"/>
      <c r="I32" s="101"/>
      <c r="J32" s="100"/>
      <c r="K32" s="100"/>
      <c r="L32" s="100"/>
      <c r="M32" s="100"/>
    </row>
    <row r="33" spans="1:13" s="1" customFormat="1" ht="15" customHeight="1" x14ac:dyDescent="0.25">
      <c r="A33" s="102" t="s">
        <v>33</v>
      </c>
      <c r="B33" s="102"/>
      <c r="C33" s="102"/>
      <c r="D33" s="102"/>
      <c r="E33" s="102"/>
      <c r="F33" s="103"/>
      <c r="G33" s="103"/>
      <c r="H33" s="103"/>
      <c r="I33" s="103"/>
      <c r="K33" s="51"/>
      <c r="L33" s="51"/>
      <c r="M33" s="51"/>
    </row>
    <row r="34" spans="1:13" s="1" customFormat="1" x14ac:dyDescent="0.25">
      <c r="A34" s="102" t="s">
        <v>34</v>
      </c>
      <c r="B34" s="102"/>
      <c r="C34" s="102"/>
      <c r="D34" s="102"/>
      <c r="E34" s="102"/>
      <c r="F34" s="104"/>
      <c r="J34" s="105"/>
      <c r="K34" s="51"/>
      <c r="L34" s="51"/>
      <c r="M34" s="51"/>
    </row>
    <row r="35" spans="1:13" s="1" customFormat="1" ht="15" customHeight="1" x14ac:dyDescent="0.25">
      <c r="A35" s="106" t="s">
        <v>35</v>
      </c>
      <c r="B35" s="107"/>
      <c r="C35" s="107"/>
      <c r="D35" s="107"/>
      <c r="E35" s="107"/>
      <c r="F35" s="107"/>
      <c r="G35" s="107"/>
      <c r="H35" s="107"/>
      <c r="I35" s="107"/>
      <c r="J35" s="108"/>
      <c r="K35" s="105" t="s">
        <v>36</v>
      </c>
      <c r="L35" s="100"/>
      <c r="M35" s="100"/>
    </row>
    <row r="36" spans="1:13" s="1" customFormat="1" x14ac:dyDescent="0.25">
      <c r="B36" s="51"/>
      <c r="C36" s="51"/>
    </row>
    <row r="37" spans="1:13" s="1" customFormat="1" x14ac:dyDescent="0.25">
      <c r="J37" s="105"/>
    </row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s="1" customFormat="1" x14ac:dyDescent="0.25"/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/>
      <c r="O58"/>
      <c r="P58"/>
      <c r="Q58"/>
      <c r="R58"/>
      <c r="S58"/>
    </row>
  </sheetData>
  <mergeCells count="24">
    <mergeCell ref="K6:K7"/>
    <mergeCell ref="L6:L7"/>
    <mergeCell ref="M6:M7"/>
    <mergeCell ref="A35:J35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48_50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2023-12-20T12:17:28Z</dcterms:created>
  <dcterms:modified xsi:type="dcterms:W3CDTF">2023-12-20T12:19:45Z</dcterms:modified>
</cp:coreProperties>
</file>